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9600" windowHeight="12150" tabRatio="944"/>
  </bookViews>
  <sheets>
    <sheet name="大分類" sheetId="14" r:id="rId1"/>
    <sheet name="様式第５号(物品)" sheetId="15" r:id="rId2"/>
    <sheet name="様式第５号(貸借)" sheetId="10" r:id="rId3"/>
    <sheet name="様式第５号(業務)" sheetId="11" r:id="rId4"/>
  </sheets>
  <definedNames>
    <definedName name="_xlnm._FilterDatabase" localSheetId="0" hidden="1">大分類!$B$6:$D$28</definedName>
    <definedName name="_xlnm.Print_Area" localSheetId="0">大分類!$A$6:$N$31</definedName>
    <definedName name="_xlnm.Print_Area" localSheetId="3">'様式第５号(業務)'!$F$3:$K$261</definedName>
    <definedName name="_xlnm.Print_Area" localSheetId="2">'様式第５号(貸借)'!$F$3:$K$133</definedName>
    <definedName name="_xlnm.Print_Area" localSheetId="1">'様式第５号(物品)'!$F$3:$K$389</definedName>
    <definedName name="_xlnm.Print_Titles" localSheetId="0">大分類!$6:$6</definedName>
    <definedName name="_xlnm.Print_Titles" localSheetId="3">'様式第５号(業務)'!$3:$5</definedName>
    <definedName name="_xlnm.Print_Titles" localSheetId="2">'様式第５号(貸借)'!$3:$5</definedName>
    <definedName name="_xlnm.Print_Titles" localSheetId="1">'様式第５号(物品)'!$3:$5</definedName>
  </definedNames>
  <calcPr calcId="145621"/>
</workbook>
</file>

<file path=xl/calcChain.xml><?xml version="1.0" encoding="utf-8"?>
<calcChain xmlns="http://schemas.openxmlformats.org/spreadsheetml/2006/main">
  <c r="D342" i="15" l="1"/>
  <c r="G342" i="15"/>
  <c r="D343" i="15"/>
  <c r="D344" i="15"/>
  <c r="D345" i="15"/>
  <c r="D346" i="15"/>
  <c r="D347" i="15"/>
  <c r="D348" i="15"/>
  <c r="D349" i="15"/>
  <c r="D350" i="15"/>
  <c r="D351" i="15"/>
  <c r="D352" i="15"/>
  <c r="D353" i="15"/>
  <c r="D354" i="15"/>
  <c r="D355" i="15"/>
  <c r="D356" i="15"/>
  <c r="D357" i="15"/>
  <c r="D358" i="15"/>
  <c r="G358" i="15"/>
  <c r="D359" i="15"/>
  <c r="D360" i="15"/>
  <c r="D361" i="15"/>
  <c r="D362" i="15"/>
  <c r="D363" i="15"/>
  <c r="D364" i="15"/>
  <c r="D365" i="15"/>
  <c r="D366" i="15"/>
  <c r="D367" i="15"/>
  <c r="D368" i="15"/>
  <c r="D369" i="15"/>
  <c r="D370" i="15"/>
  <c r="D371" i="15"/>
  <c r="D372" i="15"/>
  <c r="D373" i="15"/>
  <c r="G22" i="15"/>
  <c r="A4" i="11"/>
  <c r="B4" i="11"/>
  <c r="C4" i="11"/>
  <c r="D6" i="11"/>
  <c r="D7" i="11"/>
  <c r="D4" i="11" s="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E4" i="11"/>
  <c r="G6" i="11"/>
  <c r="G22" i="11"/>
  <c r="G38" i="11"/>
  <c r="G54" i="11"/>
  <c r="G70" i="11"/>
  <c r="G86" i="11"/>
  <c r="G102" i="11"/>
  <c r="G118" i="11"/>
  <c r="G134" i="11"/>
  <c r="G150" i="11"/>
  <c r="G166" i="11"/>
  <c r="G182" i="11"/>
  <c r="G198" i="11"/>
  <c r="G214" i="11"/>
  <c r="G230" i="11"/>
  <c r="G246" i="11"/>
  <c r="A4" i="10"/>
  <c r="B4" i="10"/>
  <c r="C4" i="10"/>
  <c r="E4" i="10"/>
  <c r="D6" i="10"/>
  <c r="D4" i="10" s="1"/>
  <c r="G6" i="10"/>
  <c r="D7" i="10"/>
  <c r="D8" i="10"/>
  <c r="D9" i="10"/>
  <c r="D10" i="10"/>
  <c r="D11" i="10"/>
  <c r="D12" i="10"/>
  <c r="D13" i="10"/>
  <c r="D14" i="10"/>
  <c r="D15" i="10"/>
  <c r="D16" i="10"/>
  <c r="D17" i="10"/>
  <c r="D18" i="10"/>
  <c r="D19" i="10"/>
  <c r="D20" i="10"/>
  <c r="D21" i="10"/>
  <c r="D22" i="10"/>
  <c r="G22" i="10"/>
  <c r="D23" i="10"/>
  <c r="D24" i="10"/>
  <c r="D25" i="10"/>
  <c r="D26" i="10"/>
  <c r="D27" i="10"/>
  <c r="D28" i="10"/>
  <c r="D29" i="10"/>
  <c r="D30" i="10"/>
  <c r="D31" i="10"/>
  <c r="D32" i="10"/>
  <c r="D33" i="10"/>
  <c r="D34" i="10"/>
  <c r="D35" i="10"/>
  <c r="D36" i="10"/>
  <c r="D37" i="10"/>
  <c r="D38" i="10"/>
  <c r="G38" i="10"/>
  <c r="D39" i="10"/>
  <c r="D40" i="10"/>
  <c r="D41" i="10"/>
  <c r="D42" i="10"/>
  <c r="D43" i="10"/>
  <c r="D44" i="10"/>
  <c r="D45" i="10"/>
  <c r="D46" i="10"/>
  <c r="D47" i="10"/>
  <c r="D48" i="10"/>
  <c r="D49" i="10"/>
  <c r="D50" i="10"/>
  <c r="D51" i="10"/>
  <c r="D52" i="10"/>
  <c r="D53" i="10"/>
  <c r="D54" i="10"/>
  <c r="G54" i="10"/>
  <c r="D55" i="10"/>
  <c r="D56" i="10"/>
  <c r="D57" i="10"/>
  <c r="D58" i="10"/>
  <c r="D59" i="10"/>
  <c r="D60" i="10"/>
  <c r="D61" i="10"/>
  <c r="D62" i="10"/>
  <c r="D63" i="10"/>
  <c r="D64" i="10"/>
  <c r="D65" i="10"/>
  <c r="D66" i="10"/>
  <c r="D67" i="10"/>
  <c r="D68" i="10"/>
  <c r="D69" i="10"/>
  <c r="D70" i="10"/>
  <c r="G70" i="10"/>
  <c r="D71" i="10"/>
  <c r="D72" i="10"/>
  <c r="D73" i="10"/>
  <c r="D74" i="10"/>
  <c r="D75" i="10"/>
  <c r="D76" i="10"/>
  <c r="D77" i="10"/>
  <c r="D78" i="10"/>
  <c r="D79" i="10"/>
  <c r="D80" i="10"/>
  <c r="D81" i="10"/>
  <c r="D82" i="10"/>
  <c r="D83" i="10"/>
  <c r="D84" i="10"/>
  <c r="D85" i="10"/>
  <c r="D86" i="10"/>
  <c r="G86" i="10"/>
  <c r="D87" i="10"/>
  <c r="D88" i="10"/>
  <c r="D89" i="10"/>
  <c r="D90" i="10"/>
  <c r="D91" i="10"/>
  <c r="D92" i="10"/>
  <c r="D93" i="10"/>
  <c r="D94" i="10"/>
  <c r="D95" i="10"/>
  <c r="D96" i="10"/>
  <c r="D97" i="10"/>
  <c r="D98" i="10"/>
  <c r="D99" i="10"/>
  <c r="D100" i="10"/>
  <c r="D101" i="10"/>
  <c r="D102" i="10"/>
  <c r="G102" i="10"/>
  <c r="D103" i="10"/>
  <c r="D104" i="10"/>
  <c r="D105" i="10"/>
  <c r="D106" i="10"/>
  <c r="D107" i="10"/>
  <c r="D108" i="10"/>
  <c r="D109" i="10"/>
  <c r="D110" i="10"/>
  <c r="D111" i="10"/>
  <c r="D112" i="10"/>
  <c r="D113" i="10"/>
  <c r="D114" i="10"/>
  <c r="D115" i="10"/>
  <c r="D116" i="10"/>
  <c r="D117" i="10"/>
  <c r="D118" i="10"/>
  <c r="G118" i="10"/>
  <c r="D119" i="10"/>
  <c r="D120" i="10"/>
  <c r="D121" i="10"/>
  <c r="D122" i="10"/>
  <c r="D123" i="10"/>
  <c r="D124" i="10"/>
  <c r="D125" i="10"/>
  <c r="D126" i="10"/>
  <c r="D127" i="10"/>
  <c r="D128" i="10"/>
  <c r="D129" i="10"/>
  <c r="D130" i="10"/>
  <c r="D131" i="10"/>
  <c r="D132" i="10"/>
  <c r="D133" i="10"/>
  <c r="A4" i="15"/>
  <c r="B4" i="15"/>
  <c r="C4" i="15"/>
  <c r="E4" i="15"/>
  <c r="D6" i="15"/>
  <c r="G6" i="15"/>
  <c r="D7" i="15"/>
  <c r="D4" i="15" s="1"/>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G38" i="15"/>
  <c r="D39" i="15"/>
  <c r="D40" i="15"/>
  <c r="D41" i="15"/>
  <c r="D42" i="15"/>
  <c r="D43" i="15"/>
  <c r="D44" i="15"/>
  <c r="D45" i="15"/>
  <c r="D46" i="15"/>
  <c r="D47" i="15"/>
  <c r="D48" i="15"/>
  <c r="D49" i="15"/>
  <c r="D50" i="15"/>
  <c r="D51" i="15"/>
  <c r="D52" i="15"/>
  <c r="D53" i="15"/>
  <c r="D54" i="15"/>
  <c r="G54" i="15"/>
  <c r="D55" i="15"/>
  <c r="D56" i="15"/>
  <c r="D57" i="15"/>
  <c r="D58" i="15"/>
  <c r="D59" i="15"/>
  <c r="D60" i="15"/>
  <c r="D61" i="15"/>
  <c r="D62" i="15"/>
  <c r="D63" i="15"/>
  <c r="D64" i="15"/>
  <c r="D65" i="15"/>
  <c r="D66" i="15"/>
  <c r="D67" i="15"/>
  <c r="D68" i="15"/>
  <c r="D69" i="15"/>
  <c r="D70" i="15"/>
  <c r="G70" i="15"/>
  <c r="D71" i="15"/>
  <c r="D72" i="15"/>
  <c r="D73" i="15"/>
  <c r="D74" i="15"/>
  <c r="D75" i="15"/>
  <c r="D76" i="15"/>
  <c r="D77" i="15"/>
  <c r="D78" i="15"/>
  <c r="D79" i="15"/>
  <c r="D80" i="15"/>
  <c r="D81" i="15"/>
  <c r="D82" i="15"/>
  <c r="D83" i="15"/>
  <c r="D84" i="15"/>
  <c r="D85" i="15"/>
  <c r="D86" i="15"/>
  <c r="G86" i="15"/>
  <c r="D87" i="15"/>
  <c r="D88" i="15"/>
  <c r="D89" i="15"/>
  <c r="D90" i="15"/>
  <c r="D91" i="15"/>
  <c r="D92" i="15"/>
  <c r="D93" i="15"/>
  <c r="D94" i="15"/>
  <c r="D95" i="15"/>
  <c r="D96" i="15"/>
  <c r="D97" i="15"/>
  <c r="D98" i="15"/>
  <c r="D99" i="15"/>
  <c r="D100" i="15"/>
  <c r="D101" i="15"/>
  <c r="D102" i="15"/>
  <c r="G102" i="15"/>
  <c r="D103" i="15"/>
  <c r="D104" i="15"/>
  <c r="D105" i="15"/>
  <c r="D106" i="15"/>
  <c r="D107" i="15"/>
  <c r="D108" i="15"/>
  <c r="D109" i="15"/>
  <c r="D110" i="15"/>
  <c r="D111" i="15"/>
  <c r="D112" i="15"/>
  <c r="D113" i="15"/>
  <c r="D114" i="15"/>
  <c r="D115" i="15"/>
  <c r="D116" i="15"/>
  <c r="D117" i="15"/>
  <c r="D118" i="15"/>
  <c r="G118" i="15"/>
  <c r="D119" i="15"/>
  <c r="D120" i="15"/>
  <c r="D121" i="15"/>
  <c r="D122" i="15"/>
  <c r="D123" i="15"/>
  <c r="D124" i="15"/>
  <c r="D125" i="15"/>
  <c r="D126" i="15"/>
  <c r="D127" i="15"/>
  <c r="D128" i="15"/>
  <c r="D129" i="15"/>
  <c r="D130" i="15"/>
  <c r="D131" i="15"/>
  <c r="D132" i="15"/>
  <c r="D133" i="15"/>
  <c r="D134" i="15"/>
  <c r="G134" i="15"/>
  <c r="D135" i="15"/>
  <c r="D136" i="15"/>
  <c r="D137" i="15"/>
  <c r="D138" i="15"/>
  <c r="D139" i="15"/>
  <c r="D140" i="15"/>
  <c r="D141" i="15"/>
  <c r="D142" i="15"/>
  <c r="D143" i="15"/>
  <c r="D144" i="15"/>
  <c r="D145" i="15"/>
  <c r="D146" i="15"/>
  <c r="D147" i="15"/>
  <c r="D148" i="15"/>
  <c r="D149" i="15"/>
  <c r="D150" i="15"/>
  <c r="G150" i="15"/>
  <c r="D151" i="15"/>
  <c r="D152" i="15"/>
  <c r="D153" i="15"/>
  <c r="D154" i="15"/>
  <c r="D155" i="15"/>
  <c r="D156" i="15"/>
  <c r="D157" i="15"/>
  <c r="D158" i="15"/>
  <c r="D159" i="15"/>
  <c r="D160" i="15"/>
  <c r="D161" i="15"/>
  <c r="D162" i="15"/>
  <c r="D163" i="15"/>
  <c r="D164" i="15"/>
  <c r="D165" i="15"/>
  <c r="D166" i="15"/>
  <c r="G166" i="15"/>
  <c r="D167" i="15"/>
  <c r="D168" i="15"/>
  <c r="D169" i="15"/>
  <c r="D170" i="15"/>
  <c r="D171" i="15"/>
  <c r="D172" i="15"/>
  <c r="D173" i="15"/>
  <c r="D174" i="15"/>
  <c r="D175" i="15"/>
  <c r="D176" i="15"/>
  <c r="D177" i="15"/>
  <c r="D178" i="15"/>
  <c r="D179" i="15"/>
  <c r="D180" i="15"/>
  <c r="D181" i="15"/>
  <c r="D182" i="15"/>
  <c r="G182" i="15"/>
  <c r="D183" i="15"/>
  <c r="D184" i="15"/>
  <c r="D185" i="15"/>
  <c r="D186" i="15"/>
  <c r="D187" i="15"/>
  <c r="D188" i="15"/>
  <c r="D189" i="15"/>
  <c r="D190" i="15"/>
  <c r="D191" i="15"/>
  <c r="D192" i="15"/>
  <c r="D193" i="15"/>
  <c r="D194" i="15"/>
  <c r="D195" i="15"/>
  <c r="D196" i="15"/>
  <c r="D197" i="15"/>
  <c r="D198" i="15"/>
  <c r="G198" i="15"/>
  <c r="D199" i="15"/>
  <c r="D200" i="15"/>
  <c r="D201" i="15"/>
  <c r="D202" i="15"/>
  <c r="D203" i="15"/>
  <c r="D204" i="15"/>
  <c r="D205" i="15"/>
  <c r="D206" i="15"/>
  <c r="D207" i="15"/>
  <c r="D208" i="15"/>
  <c r="D209" i="15"/>
  <c r="D210" i="15"/>
  <c r="D211" i="15"/>
  <c r="D212" i="15"/>
  <c r="D213" i="15"/>
  <c r="D214" i="15"/>
  <c r="G214" i="15"/>
  <c r="D215" i="15"/>
  <c r="D216" i="15"/>
  <c r="D217" i="15"/>
  <c r="D218" i="15"/>
  <c r="D219" i="15"/>
  <c r="D220" i="15"/>
  <c r="D221" i="15"/>
  <c r="D222" i="15"/>
  <c r="D223" i="15"/>
  <c r="D224" i="15"/>
  <c r="D225" i="15"/>
  <c r="D226" i="15"/>
  <c r="D227" i="15"/>
  <c r="D228" i="15"/>
  <c r="D229" i="15"/>
  <c r="D230" i="15"/>
  <c r="G230" i="15"/>
  <c r="D231" i="15"/>
  <c r="D232" i="15"/>
  <c r="D233" i="15"/>
  <c r="D234" i="15"/>
  <c r="D235" i="15"/>
  <c r="D236" i="15"/>
  <c r="D237" i="15"/>
  <c r="D238" i="15"/>
  <c r="D239" i="15"/>
  <c r="D240" i="15"/>
  <c r="D241" i="15"/>
  <c r="D242" i="15"/>
  <c r="D243" i="15"/>
  <c r="D244" i="15"/>
  <c r="D245" i="15"/>
  <c r="D246" i="15"/>
  <c r="G246" i="15"/>
  <c r="D247" i="15"/>
  <c r="D248" i="15"/>
  <c r="D249" i="15"/>
  <c r="D250" i="15"/>
  <c r="D251" i="15"/>
  <c r="D252" i="15"/>
  <c r="D253" i="15"/>
  <c r="D254" i="15"/>
  <c r="D255" i="15"/>
  <c r="D256" i="15"/>
  <c r="D257" i="15"/>
  <c r="D258" i="15"/>
  <c r="D259" i="15"/>
  <c r="D260" i="15"/>
  <c r="D261" i="15"/>
  <c r="D262" i="15"/>
  <c r="G262" i="15"/>
  <c r="D263" i="15"/>
  <c r="D264" i="15"/>
  <c r="D265" i="15"/>
  <c r="D266" i="15"/>
  <c r="D267" i="15"/>
  <c r="D268" i="15"/>
  <c r="D269" i="15"/>
  <c r="D270" i="15"/>
  <c r="D271" i="15"/>
  <c r="D272" i="15"/>
  <c r="D273" i="15"/>
  <c r="D274" i="15"/>
  <c r="D275" i="15"/>
  <c r="D276" i="15"/>
  <c r="D277" i="15"/>
  <c r="D278" i="15"/>
  <c r="G278" i="15"/>
  <c r="D279" i="15"/>
  <c r="D280" i="15"/>
  <c r="D281" i="15"/>
  <c r="D282" i="15"/>
  <c r="D283" i="15"/>
  <c r="D284" i="15"/>
  <c r="D285" i="15"/>
  <c r="D286" i="15"/>
  <c r="D287" i="15"/>
  <c r="D288" i="15"/>
  <c r="D289" i="15"/>
  <c r="D290" i="15"/>
  <c r="D291" i="15"/>
  <c r="D292" i="15"/>
  <c r="D293" i="15"/>
  <c r="D294" i="15"/>
  <c r="G294" i="15"/>
  <c r="D295" i="15"/>
  <c r="D296" i="15"/>
  <c r="D297" i="15"/>
  <c r="D298" i="15"/>
  <c r="D299" i="15"/>
  <c r="D300" i="15"/>
  <c r="D301" i="15"/>
  <c r="D302" i="15"/>
  <c r="D303" i="15"/>
  <c r="D304" i="15"/>
  <c r="D305" i="15"/>
  <c r="D306" i="15"/>
  <c r="D307" i="15"/>
  <c r="D308" i="15"/>
  <c r="D309" i="15"/>
  <c r="D310" i="15"/>
  <c r="G310" i="15"/>
  <c r="D311" i="15"/>
  <c r="D312" i="15"/>
  <c r="D313" i="15"/>
  <c r="D314" i="15"/>
  <c r="D315" i="15"/>
  <c r="D316" i="15"/>
  <c r="D317" i="15"/>
  <c r="D318" i="15"/>
  <c r="D319" i="15"/>
  <c r="D320" i="15"/>
  <c r="D321" i="15"/>
  <c r="D322" i="15"/>
  <c r="D323" i="15"/>
  <c r="D324" i="15"/>
  <c r="D325" i="15"/>
  <c r="D326" i="15"/>
  <c r="G326" i="15"/>
  <c r="D327" i="15"/>
  <c r="D328" i="15"/>
  <c r="D329" i="15"/>
  <c r="D330" i="15"/>
  <c r="D331" i="15"/>
  <c r="D332" i="15"/>
  <c r="D333" i="15"/>
  <c r="D334" i="15"/>
  <c r="D335" i="15"/>
  <c r="D336" i="15"/>
  <c r="D337" i="15"/>
  <c r="D338" i="15"/>
  <c r="D339" i="15"/>
  <c r="D340" i="15"/>
  <c r="D341" i="15"/>
  <c r="D374" i="15"/>
  <c r="G374" i="15"/>
  <c r="D375" i="15"/>
  <c r="D376" i="15"/>
  <c r="D377" i="15"/>
  <c r="D378" i="15"/>
  <c r="D379" i="15"/>
  <c r="D380" i="15"/>
  <c r="D381" i="15"/>
  <c r="D382" i="15"/>
  <c r="D383" i="15"/>
  <c r="D384" i="15"/>
  <c r="D385" i="15"/>
  <c r="D386" i="15"/>
  <c r="D387" i="15"/>
  <c r="D388" i="15"/>
  <c r="D389" i="15"/>
  <c r="C5" i="14"/>
  <c r="D5" i="14"/>
  <c r="H5" i="14"/>
  <c r="I5" i="14"/>
  <c r="M5" i="14"/>
  <c r="N5" i="14"/>
  <c r="A7" i="14"/>
  <c r="F7" i="14"/>
  <c r="K7" i="14"/>
  <c r="A8" i="14"/>
  <c r="F8" i="14"/>
  <c r="K8" i="14"/>
  <c r="A9" i="14"/>
  <c r="F9" i="14"/>
  <c r="K9" i="14"/>
  <c r="A10" i="14"/>
  <c r="F10" i="14"/>
  <c r="K10" i="14"/>
  <c r="A11" i="14"/>
  <c r="F11" i="14"/>
  <c r="K11" i="14"/>
  <c r="A12" i="14"/>
  <c r="F12" i="14"/>
  <c r="K12" i="14"/>
  <c r="A13" i="14"/>
  <c r="F13" i="14"/>
  <c r="K13" i="14"/>
  <c r="A14" i="14"/>
  <c r="F14" i="14"/>
  <c r="K14" i="14"/>
  <c r="A15" i="14"/>
  <c r="K15" i="14"/>
  <c r="A16" i="14"/>
  <c r="K16" i="14"/>
  <c r="A17" i="14"/>
  <c r="K17" i="14"/>
  <c r="A18" i="14"/>
  <c r="K18" i="14"/>
  <c r="A19" i="14"/>
  <c r="K19" i="14"/>
  <c r="A20" i="14"/>
  <c r="K20" i="14"/>
  <c r="A21" i="14"/>
  <c r="K21" i="14"/>
  <c r="A22" i="14"/>
  <c r="K22" i="14"/>
  <c r="A23" i="14"/>
  <c r="A24" i="14"/>
  <c r="A25" i="14"/>
  <c r="A26" i="14"/>
  <c r="A27" i="14"/>
  <c r="A28" i="14"/>
  <c r="A29" i="14"/>
  <c r="A30" i="14"/>
</calcChain>
</file>

<file path=xl/sharedStrings.xml><?xml version="1.0" encoding="utf-8"?>
<sst xmlns="http://schemas.openxmlformats.org/spreadsheetml/2006/main" count="861" uniqueCount="764">
  <si>
    <t>各種運動・スポーツゲーム用品</t>
    <rPh sb="0" eb="2">
      <t>カクシュ</t>
    </rPh>
    <rPh sb="2" eb="4">
      <t>ウンドウ</t>
    </rPh>
    <rPh sb="12" eb="14">
      <t>ヨウヒン</t>
    </rPh>
    <phoneticPr fontId="3"/>
  </si>
  <si>
    <t>ＣＴ等</t>
    <rPh sb="2" eb="3">
      <t>トウ</t>
    </rPh>
    <phoneticPr fontId="3"/>
  </si>
  <si>
    <t>保健衛生教材</t>
    <rPh sb="2" eb="4">
      <t>エイセイ</t>
    </rPh>
    <phoneticPr fontId="3"/>
  </si>
  <si>
    <t>福祉教材</t>
    <rPh sb="0" eb="2">
      <t>フクシ</t>
    </rPh>
    <rPh sb="2" eb="4">
      <t>キョウザイ</t>
    </rPh>
    <phoneticPr fontId="3"/>
  </si>
  <si>
    <t>保育教材を除く</t>
    <rPh sb="0" eb="2">
      <t>ホイク</t>
    </rPh>
    <rPh sb="2" eb="4">
      <t>キョウザイ</t>
    </rPh>
    <rPh sb="5" eb="6">
      <t>ノゾ</t>
    </rPh>
    <phoneticPr fontId="3"/>
  </si>
  <si>
    <t>予防パンフ，啓発パネル，保健クーポン券等</t>
    <rPh sb="0" eb="2">
      <t>ヨボウ</t>
    </rPh>
    <rPh sb="6" eb="8">
      <t>ケイハツ</t>
    </rPh>
    <rPh sb="12" eb="14">
      <t>ホケン</t>
    </rPh>
    <rPh sb="18" eb="19">
      <t>ケン</t>
    </rPh>
    <rPh sb="19" eb="20">
      <t>トウ</t>
    </rPh>
    <phoneticPr fontId="3"/>
  </si>
  <si>
    <t>保健衛生用具・材料</t>
    <rPh sb="0" eb="2">
      <t>ホケン</t>
    </rPh>
    <rPh sb="4" eb="6">
      <t>ヨウグ</t>
    </rPh>
    <phoneticPr fontId="3"/>
  </si>
  <si>
    <t>専門書，予防啓発教材</t>
    <rPh sb="0" eb="3">
      <t>センモンショ</t>
    </rPh>
    <rPh sb="4" eb="6">
      <t>ヨボウ</t>
    </rPh>
    <rPh sb="6" eb="8">
      <t>ケイハツ</t>
    </rPh>
    <rPh sb="8" eb="10">
      <t>キョウザイ</t>
    </rPh>
    <phoneticPr fontId="3"/>
  </si>
  <si>
    <t>医療ベッド，注射器，ガーゼ等</t>
    <rPh sb="0" eb="2">
      <t>イリョウ</t>
    </rPh>
    <rPh sb="6" eb="9">
      <t>チュウシャキ</t>
    </rPh>
    <rPh sb="13" eb="14">
      <t>トウ</t>
    </rPh>
    <phoneticPr fontId="3"/>
  </si>
  <si>
    <t>介護ベット，車いす，おむつ等</t>
    <rPh sb="0" eb="2">
      <t>カイゴ</t>
    </rPh>
    <rPh sb="6" eb="7">
      <t>クルマ</t>
    </rPh>
    <rPh sb="13" eb="14">
      <t>トウ</t>
    </rPh>
    <phoneticPr fontId="3"/>
  </si>
  <si>
    <t>パワーリハビリ機器等を含む</t>
    <rPh sb="7" eb="9">
      <t>キキ</t>
    </rPh>
    <rPh sb="9" eb="10">
      <t>トウ</t>
    </rPh>
    <rPh sb="11" eb="12">
      <t>フク</t>
    </rPh>
    <phoneticPr fontId="3"/>
  </si>
  <si>
    <t>消防ポンプ</t>
    <rPh sb="0" eb="2">
      <t>ショウボウ</t>
    </rPh>
    <phoneticPr fontId="3"/>
  </si>
  <si>
    <t>報知器・感知器</t>
    <rPh sb="4" eb="7">
      <t>カンチキ</t>
    </rPh>
    <phoneticPr fontId="3"/>
  </si>
  <si>
    <t>火災報知器，煙感知器等</t>
    <rPh sb="0" eb="2">
      <t>カサイ</t>
    </rPh>
    <rPh sb="2" eb="5">
      <t>ホウチキ</t>
    </rPh>
    <rPh sb="6" eb="7">
      <t>ケムリ</t>
    </rPh>
    <rPh sb="7" eb="10">
      <t>カンチキ</t>
    </rPh>
    <rPh sb="10" eb="11">
      <t>トウ</t>
    </rPh>
    <phoneticPr fontId="3"/>
  </si>
  <si>
    <t>消防ホース，吸管，金具等</t>
    <rPh sb="0" eb="2">
      <t>ショウボウ</t>
    </rPh>
    <rPh sb="6" eb="7">
      <t>キュウ</t>
    </rPh>
    <rPh sb="7" eb="8">
      <t>カン</t>
    </rPh>
    <rPh sb="9" eb="11">
      <t>カナグ</t>
    </rPh>
    <rPh sb="11" eb="12">
      <t>トウ</t>
    </rPh>
    <phoneticPr fontId="3"/>
  </si>
  <si>
    <t>備蓄食料品</t>
    <rPh sb="0" eb="2">
      <t>ビチク</t>
    </rPh>
    <rPh sb="2" eb="5">
      <t>ショクリョウヒン</t>
    </rPh>
    <phoneticPr fontId="3"/>
  </si>
  <si>
    <t>トランシーバー，ハンドマイク等</t>
    <rPh sb="14" eb="15">
      <t>トウ</t>
    </rPh>
    <phoneticPr fontId="3"/>
  </si>
  <si>
    <t>消防服</t>
    <rPh sb="0" eb="3">
      <t>ショウボウフク</t>
    </rPh>
    <phoneticPr fontId="3"/>
  </si>
  <si>
    <t>小型積載車を含む</t>
    <rPh sb="0" eb="2">
      <t>コガタ</t>
    </rPh>
    <rPh sb="2" eb="5">
      <t>セキサイシャ</t>
    </rPh>
    <rPh sb="6" eb="7">
      <t>フク</t>
    </rPh>
    <phoneticPr fontId="3"/>
  </si>
  <si>
    <t>患者搬送車を含む</t>
    <rPh sb="0" eb="2">
      <t>カンジャ</t>
    </rPh>
    <rPh sb="2" eb="4">
      <t>ハンソウ</t>
    </rPh>
    <rPh sb="4" eb="5">
      <t>グルマ</t>
    </rPh>
    <rPh sb="6" eb="7">
      <t>フク</t>
    </rPh>
    <phoneticPr fontId="3"/>
  </si>
  <si>
    <t>可搬式ポンプ</t>
    <rPh sb="0" eb="2">
      <t>カハン</t>
    </rPh>
    <rPh sb="2" eb="3">
      <t>シキ</t>
    </rPh>
    <phoneticPr fontId="3"/>
  </si>
  <si>
    <t>ろ過砂</t>
    <rPh sb="1" eb="2">
      <t>カ</t>
    </rPh>
    <rPh sb="2" eb="3">
      <t>ズナ</t>
    </rPh>
    <phoneticPr fontId="3"/>
  </si>
  <si>
    <t>急速濾過器，滅菌器等</t>
    <rPh sb="0" eb="2">
      <t>キュウソク</t>
    </rPh>
    <rPh sb="2" eb="5">
      <t>ロカキ</t>
    </rPh>
    <rPh sb="6" eb="9">
      <t>メッキンキ</t>
    </rPh>
    <rPh sb="9" eb="10">
      <t>トウ</t>
    </rPh>
    <phoneticPr fontId="3"/>
  </si>
  <si>
    <t>水道ポンプ等</t>
    <rPh sb="0" eb="2">
      <t>スイドウ</t>
    </rPh>
    <rPh sb="5" eb="6">
      <t>トウ</t>
    </rPh>
    <phoneticPr fontId="3"/>
  </si>
  <si>
    <t>スクリーン，破砕機，ろ過材等</t>
    <rPh sb="6" eb="9">
      <t>ハサイキ</t>
    </rPh>
    <rPh sb="11" eb="12">
      <t>カ</t>
    </rPh>
    <rPh sb="12" eb="13">
      <t>ザイ</t>
    </rPh>
    <rPh sb="13" eb="14">
      <t>トウ</t>
    </rPh>
    <phoneticPr fontId="3"/>
  </si>
  <si>
    <t>汚水ポンプ等</t>
    <rPh sb="0" eb="2">
      <t>オスイ</t>
    </rPh>
    <rPh sb="5" eb="6">
      <t>トウ</t>
    </rPh>
    <phoneticPr fontId="3"/>
  </si>
  <si>
    <t>ごみ処理施設機器</t>
    <rPh sb="2" eb="4">
      <t>ショリ</t>
    </rPh>
    <rPh sb="4" eb="6">
      <t>シセツ</t>
    </rPh>
    <rPh sb="6" eb="8">
      <t>キキ</t>
    </rPh>
    <phoneticPr fontId="3"/>
  </si>
  <si>
    <t>し尿処理施設機器</t>
    <rPh sb="1" eb="2">
      <t>ニョウ</t>
    </rPh>
    <rPh sb="2" eb="4">
      <t>ショリ</t>
    </rPh>
    <rPh sb="4" eb="6">
      <t>シセツ</t>
    </rPh>
    <rPh sb="6" eb="8">
      <t>キキ</t>
    </rPh>
    <phoneticPr fontId="3"/>
  </si>
  <si>
    <t>交換部品等</t>
    <rPh sb="0" eb="2">
      <t>コウカン</t>
    </rPh>
    <rPh sb="2" eb="4">
      <t>ブヒン</t>
    </rPh>
    <rPh sb="4" eb="5">
      <t>トウ</t>
    </rPh>
    <phoneticPr fontId="3"/>
  </si>
  <si>
    <t>汚水濾過材</t>
    <rPh sb="0" eb="2">
      <t>オスイ</t>
    </rPh>
    <rPh sb="2" eb="4">
      <t>ロカ</t>
    </rPh>
    <rPh sb="4" eb="5">
      <t>ザイ</t>
    </rPh>
    <phoneticPr fontId="3"/>
  </si>
  <si>
    <t>防災資材・備品</t>
    <rPh sb="2" eb="4">
      <t>シザイ</t>
    </rPh>
    <phoneticPr fontId="3"/>
  </si>
  <si>
    <t>土のう，シート，避難テント等</t>
    <rPh sb="0" eb="1">
      <t>ド</t>
    </rPh>
    <rPh sb="8" eb="10">
      <t>ヒナン</t>
    </rPh>
    <rPh sb="13" eb="14">
      <t>トウ</t>
    </rPh>
    <phoneticPr fontId="3"/>
  </si>
  <si>
    <t>長期備蓄用保存食等</t>
    <rPh sb="0" eb="2">
      <t>チョウキ</t>
    </rPh>
    <rPh sb="2" eb="5">
      <t>ビチクヨウ</t>
    </rPh>
    <rPh sb="5" eb="7">
      <t>ホゾン</t>
    </rPh>
    <rPh sb="7" eb="8">
      <t>ショク</t>
    </rPh>
    <rPh sb="8" eb="9">
      <t>ナド</t>
    </rPh>
    <phoneticPr fontId="3"/>
  </si>
  <si>
    <t>農林業・土木関連</t>
    <rPh sb="0" eb="3">
      <t>ノウリンギョウ</t>
    </rPh>
    <rPh sb="4" eb="6">
      <t>ドボク</t>
    </rPh>
    <rPh sb="6" eb="8">
      <t>カンレン</t>
    </rPh>
    <phoneticPr fontId="3"/>
  </si>
  <si>
    <t>車両・運搬具関連</t>
    <rPh sb="0" eb="2">
      <t>シャリョウ</t>
    </rPh>
    <rPh sb="3" eb="5">
      <t>ウンパン</t>
    </rPh>
    <rPh sb="5" eb="6">
      <t>グ</t>
    </rPh>
    <rPh sb="6" eb="8">
      <t>カンレン</t>
    </rPh>
    <phoneticPr fontId="3"/>
  </si>
  <si>
    <t>薬品</t>
    <rPh sb="0" eb="2">
      <t>ヤクヒン</t>
    </rPh>
    <phoneticPr fontId="3"/>
  </si>
  <si>
    <t>鋼材・鋳物・金物</t>
    <rPh sb="6" eb="8">
      <t>カナモノ</t>
    </rPh>
    <phoneticPr fontId="3"/>
  </si>
  <si>
    <t>仮設資材</t>
    <rPh sb="0" eb="2">
      <t>カセツ</t>
    </rPh>
    <phoneticPr fontId="3"/>
  </si>
  <si>
    <t>セメント，コンクリート製品，ブロック，煉瓦等</t>
    <rPh sb="19" eb="21">
      <t>レンガ</t>
    </rPh>
    <phoneticPr fontId="3"/>
  </si>
  <si>
    <t>足場材，防塵シート等</t>
    <rPh sb="0" eb="2">
      <t>アシバ</t>
    </rPh>
    <rPh sb="2" eb="3">
      <t>ザイ</t>
    </rPh>
    <rPh sb="4" eb="6">
      <t>ボウジン</t>
    </rPh>
    <rPh sb="9" eb="10">
      <t>トウ</t>
    </rPh>
    <phoneticPr fontId="3"/>
  </si>
  <si>
    <t>燃料・油脂・塗料</t>
    <rPh sb="0" eb="2">
      <t>ネンリョウ</t>
    </rPh>
    <rPh sb="3" eb="5">
      <t>ユシ</t>
    </rPh>
    <rPh sb="6" eb="8">
      <t>トリョウ</t>
    </rPh>
    <phoneticPr fontId="3"/>
  </si>
  <si>
    <t>台所洗剤，掃除洗剤，トイレ用品等施設消耗品</t>
    <rPh sb="0" eb="2">
      <t>ダイドコロ</t>
    </rPh>
    <rPh sb="2" eb="4">
      <t>センザイ</t>
    </rPh>
    <rPh sb="5" eb="7">
      <t>ソウジ</t>
    </rPh>
    <rPh sb="7" eb="9">
      <t>センザイ</t>
    </rPh>
    <rPh sb="13" eb="15">
      <t>ヨウヒン</t>
    </rPh>
    <rPh sb="15" eb="16">
      <t>トウ</t>
    </rPh>
    <rPh sb="16" eb="18">
      <t>シセツ</t>
    </rPh>
    <rPh sb="18" eb="21">
      <t>ショウモウヒン</t>
    </rPh>
    <phoneticPr fontId="3"/>
  </si>
  <si>
    <t>装飾品</t>
    <rPh sb="0" eb="3">
      <t>ソウショクヒン</t>
    </rPh>
    <phoneticPr fontId="3"/>
  </si>
  <si>
    <t>大型空調機，熱交換機，空調ファン，ダクト等</t>
    <rPh sb="0" eb="2">
      <t>オオガタ</t>
    </rPh>
    <rPh sb="2" eb="5">
      <t>クウチョウキ</t>
    </rPh>
    <rPh sb="6" eb="7">
      <t>ネツ</t>
    </rPh>
    <rPh sb="7" eb="10">
      <t>コウカンキ</t>
    </rPh>
    <rPh sb="20" eb="21">
      <t>トウ</t>
    </rPh>
    <phoneticPr fontId="3"/>
  </si>
  <si>
    <t>灯油温水器・灯油風呂釜，重油ボイラー</t>
    <rPh sb="0" eb="2">
      <t>トウユ</t>
    </rPh>
    <rPh sb="2" eb="5">
      <t>オンスイキ</t>
    </rPh>
    <rPh sb="6" eb="8">
      <t>トウユ</t>
    </rPh>
    <rPh sb="8" eb="11">
      <t>フロガマ</t>
    </rPh>
    <rPh sb="12" eb="14">
      <t>ジュウユ</t>
    </rPh>
    <phoneticPr fontId="3"/>
  </si>
  <si>
    <t>ガス給湯器，ガス風呂釜，ガスストーブ等</t>
    <rPh sb="2" eb="5">
      <t>キュウトウキ</t>
    </rPh>
    <rPh sb="8" eb="11">
      <t>フロガマ</t>
    </rPh>
    <rPh sb="18" eb="19">
      <t>トウ</t>
    </rPh>
    <phoneticPr fontId="3"/>
  </si>
  <si>
    <t>空調用ファンを除く</t>
    <rPh sb="0" eb="3">
      <t>クウチョウヨウ</t>
    </rPh>
    <rPh sb="7" eb="8">
      <t>ノゾ</t>
    </rPh>
    <phoneticPr fontId="3"/>
  </si>
  <si>
    <t>業務用洗剤，洗浄・消毒剤等</t>
    <rPh sb="0" eb="3">
      <t>ギョウムヨウ</t>
    </rPh>
    <rPh sb="3" eb="5">
      <t>センザイ</t>
    </rPh>
    <rPh sb="6" eb="8">
      <t>センジョウ</t>
    </rPh>
    <rPh sb="9" eb="11">
      <t>ショウドク</t>
    </rPh>
    <rPh sb="11" eb="12">
      <t>ザイ</t>
    </rPh>
    <rPh sb="12" eb="13">
      <t>トウ</t>
    </rPh>
    <phoneticPr fontId="3"/>
  </si>
  <si>
    <t>生ゴミ処理機</t>
    <rPh sb="0" eb="1">
      <t>ナマ</t>
    </rPh>
    <rPh sb="3" eb="6">
      <t>ショリキ</t>
    </rPh>
    <phoneticPr fontId="3"/>
  </si>
  <si>
    <t>電気処理のもの</t>
    <rPh sb="0" eb="2">
      <t>デンキ</t>
    </rPh>
    <rPh sb="2" eb="4">
      <t>ショリ</t>
    </rPh>
    <phoneticPr fontId="3"/>
  </si>
  <si>
    <t>太陽風呂等</t>
    <rPh sb="0" eb="2">
      <t>タイヨウ</t>
    </rPh>
    <rPh sb="2" eb="4">
      <t>ブロ</t>
    </rPh>
    <rPh sb="4" eb="5">
      <t>トウ</t>
    </rPh>
    <phoneticPr fontId="3"/>
  </si>
  <si>
    <t>太陽光発電システム</t>
    <rPh sb="0" eb="3">
      <t>タイヨウコウ</t>
    </rPh>
    <rPh sb="3" eb="5">
      <t>ハツデン</t>
    </rPh>
    <phoneticPr fontId="3"/>
  </si>
  <si>
    <t>電線・絶縁材料</t>
    <rPh sb="0" eb="2">
      <t>デンセン</t>
    </rPh>
    <rPh sb="3" eb="5">
      <t>ゼツエン</t>
    </rPh>
    <rPh sb="5" eb="7">
      <t>ザイリョウ</t>
    </rPh>
    <phoneticPr fontId="3"/>
  </si>
  <si>
    <t>防災無線機器</t>
    <rPh sb="2" eb="4">
      <t>ムセン</t>
    </rPh>
    <phoneticPr fontId="3"/>
  </si>
  <si>
    <t>建設機械</t>
    <rPh sb="0" eb="2">
      <t>ケンセツ</t>
    </rPh>
    <rPh sb="2" eb="4">
      <t>キカイ</t>
    </rPh>
    <phoneticPr fontId="3"/>
  </si>
  <si>
    <t>建設重機等</t>
    <rPh sb="0" eb="2">
      <t>ケンセツ</t>
    </rPh>
    <rPh sb="2" eb="4">
      <t>ジュウキ</t>
    </rPh>
    <rPh sb="4" eb="5">
      <t>トウ</t>
    </rPh>
    <phoneticPr fontId="3"/>
  </si>
  <si>
    <t>ガードレール，道路ミラー，交通標識等</t>
    <rPh sb="7" eb="9">
      <t>ドウロ</t>
    </rPh>
    <rPh sb="13" eb="15">
      <t>コウツウ</t>
    </rPh>
    <rPh sb="15" eb="17">
      <t>ヒョウシキ</t>
    </rPh>
    <phoneticPr fontId="3"/>
  </si>
  <si>
    <t>土木用具</t>
    <rPh sb="0" eb="2">
      <t>ドボク</t>
    </rPh>
    <rPh sb="2" eb="4">
      <t>ヨウグ</t>
    </rPh>
    <phoneticPr fontId="3"/>
  </si>
  <si>
    <t>一輪車，作業用具等</t>
    <rPh sb="0" eb="3">
      <t>イチリンシャ</t>
    </rPh>
    <rPh sb="4" eb="6">
      <t>サギョウ</t>
    </rPh>
    <rPh sb="6" eb="8">
      <t>ヨウグ</t>
    </rPh>
    <rPh sb="8" eb="9">
      <t>トウ</t>
    </rPh>
    <phoneticPr fontId="3"/>
  </si>
  <si>
    <t>庭園資材</t>
    <rPh sb="0" eb="2">
      <t>テイエン</t>
    </rPh>
    <rPh sb="2" eb="4">
      <t>シザイ</t>
    </rPh>
    <phoneticPr fontId="3"/>
  </si>
  <si>
    <t>工業用ゴム製品</t>
    <rPh sb="0" eb="3">
      <t>コウギョウヨウ</t>
    </rPh>
    <rPh sb="5" eb="7">
      <t>セイヒン</t>
    </rPh>
    <phoneticPr fontId="3"/>
  </si>
  <si>
    <t>手芸用品</t>
    <rPh sb="0" eb="2">
      <t>シュゲイ</t>
    </rPh>
    <rPh sb="2" eb="4">
      <t>ヨウヒン</t>
    </rPh>
    <phoneticPr fontId="3"/>
  </si>
  <si>
    <t>実験・実習機器，標本，模型等</t>
    <rPh sb="0" eb="2">
      <t>ジッケン</t>
    </rPh>
    <rPh sb="3" eb="5">
      <t>ジッシュウ</t>
    </rPh>
    <rPh sb="5" eb="7">
      <t>キキ</t>
    </rPh>
    <rPh sb="8" eb="10">
      <t>ヒョウホン</t>
    </rPh>
    <rPh sb="11" eb="13">
      <t>モケイ</t>
    </rPh>
    <rPh sb="13" eb="14">
      <t>トウ</t>
    </rPh>
    <phoneticPr fontId="3"/>
  </si>
  <si>
    <t>サッシ製品，網戸，カーポート等</t>
    <rPh sb="3" eb="5">
      <t>セイヒン</t>
    </rPh>
    <rPh sb="6" eb="8">
      <t>アミド</t>
    </rPh>
    <rPh sb="14" eb="15">
      <t>トウ</t>
    </rPh>
    <phoneticPr fontId="3"/>
  </si>
  <si>
    <t>簡易物置，簡易トイレ等</t>
    <rPh sb="0" eb="2">
      <t>カンイ</t>
    </rPh>
    <rPh sb="2" eb="4">
      <t>モノオキ</t>
    </rPh>
    <rPh sb="5" eb="7">
      <t>カンイ</t>
    </rPh>
    <rPh sb="10" eb="11">
      <t>トウ</t>
    </rPh>
    <phoneticPr fontId="3"/>
  </si>
  <si>
    <t>工事資材・材料</t>
    <rPh sb="0" eb="2">
      <t>コウジ</t>
    </rPh>
    <rPh sb="2" eb="4">
      <t>シザイ</t>
    </rPh>
    <rPh sb="5" eb="7">
      <t>ザイリョウ</t>
    </rPh>
    <phoneticPr fontId="3"/>
  </si>
  <si>
    <t>屋外音響・放送設備</t>
    <rPh sb="0" eb="2">
      <t>オクガイ</t>
    </rPh>
    <rPh sb="2" eb="4">
      <t>オンキョウ</t>
    </rPh>
    <rPh sb="5" eb="7">
      <t>ホウソウ</t>
    </rPh>
    <rPh sb="7" eb="9">
      <t>セツビ</t>
    </rPh>
    <phoneticPr fontId="3"/>
  </si>
  <si>
    <t>理科・音楽・美術教材，ディスク教材等</t>
    <rPh sb="0" eb="2">
      <t>リカ</t>
    </rPh>
    <rPh sb="3" eb="5">
      <t>オンガク</t>
    </rPh>
    <rPh sb="6" eb="8">
      <t>ビジュツ</t>
    </rPh>
    <rPh sb="8" eb="10">
      <t>キョウザイ</t>
    </rPh>
    <rPh sb="15" eb="17">
      <t>キョウザイ</t>
    </rPh>
    <rPh sb="17" eb="18">
      <t>ナド</t>
    </rPh>
    <phoneticPr fontId="3"/>
  </si>
  <si>
    <t>町指定ゴミ袋</t>
    <rPh sb="0" eb="1">
      <t>チョウ</t>
    </rPh>
    <rPh sb="1" eb="3">
      <t>シテイ</t>
    </rPh>
    <rPh sb="5" eb="6">
      <t>ブクロ</t>
    </rPh>
    <phoneticPr fontId="3"/>
  </si>
  <si>
    <t>製図機，裁断機，紙折機等</t>
    <rPh sb="2" eb="3">
      <t>キ</t>
    </rPh>
    <rPh sb="6" eb="7">
      <t>キ</t>
    </rPh>
    <rPh sb="10" eb="11">
      <t>キ</t>
    </rPh>
    <phoneticPr fontId="3"/>
  </si>
  <si>
    <t>アナログ・デジタル秤等</t>
    <rPh sb="9" eb="10">
      <t>ハカリ</t>
    </rPh>
    <rPh sb="10" eb="11">
      <t>トウ</t>
    </rPh>
    <phoneticPr fontId="3"/>
  </si>
  <si>
    <t>土木，地質調査機器等</t>
    <rPh sb="0" eb="2">
      <t>ドボク</t>
    </rPh>
    <rPh sb="3" eb="5">
      <t>チシツ</t>
    </rPh>
    <rPh sb="5" eb="7">
      <t>チョウサ</t>
    </rPh>
    <rPh sb="7" eb="9">
      <t>キキ</t>
    </rPh>
    <rPh sb="9" eb="10">
      <t>トウ</t>
    </rPh>
    <phoneticPr fontId="3"/>
  </si>
  <si>
    <t>流量・漏水調査機器を含む</t>
    <rPh sb="0" eb="2">
      <t>リュウリョウ</t>
    </rPh>
    <rPh sb="3" eb="5">
      <t>ロウスイ</t>
    </rPh>
    <rPh sb="5" eb="7">
      <t>チョウサ</t>
    </rPh>
    <rPh sb="7" eb="9">
      <t>キキ</t>
    </rPh>
    <rPh sb="10" eb="11">
      <t>フク</t>
    </rPh>
    <phoneticPr fontId="3"/>
  </si>
  <si>
    <t>気象，環境調査機器等</t>
    <rPh sb="0" eb="2">
      <t>キショウ</t>
    </rPh>
    <rPh sb="3" eb="5">
      <t>カンキョウ</t>
    </rPh>
    <rPh sb="5" eb="7">
      <t>チョウサ</t>
    </rPh>
    <rPh sb="7" eb="9">
      <t>キキ</t>
    </rPh>
    <rPh sb="9" eb="10">
      <t>トウ</t>
    </rPh>
    <phoneticPr fontId="3"/>
  </si>
  <si>
    <t>振動，音響，電気，磁気，分析機器等</t>
    <rPh sb="0" eb="2">
      <t>シンドウ</t>
    </rPh>
    <rPh sb="3" eb="5">
      <t>オンキョウ</t>
    </rPh>
    <rPh sb="6" eb="8">
      <t>デンキ</t>
    </rPh>
    <rPh sb="9" eb="11">
      <t>ジキ</t>
    </rPh>
    <rPh sb="12" eb="14">
      <t>ブンセキ</t>
    </rPh>
    <rPh sb="14" eb="16">
      <t>キキ</t>
    </rPh>
    <rPh sb="16" eb="17">
      <t>トウ</t>
    </rPh>
    <phoneticPr fontId="3"/>
  </si>
  <si>
    <t>発信・中継局施設設備機器</t>
    <rPh sb="0" eb="2">
      <t>ハッシン</t>
    </rPh>
    <rPh sb="3" eb="5">
      <t>チュウケイ</t>
    </rPh>
    <rPh sb="5" eb="6">
      <t>キョク</t>
    </rPh>
    <rPh sb="6" eb="8">
      <t>シセツ</t>
    </rPh>
    <rPh sb="8" eb="10">
      <t>セツビ</t>
    </rPh>
    <rPh sb="10" eb="12">
      <t>キキ</t>
    </rPh>
    <phoneticPr fontId="3"/>
  </si>
  <si>
    <t>簡易製品</t>
    <rPh sb="0" eb="2">
      <t>カンイ</t>
    </rPh>
    <rPh sb="2" eb="4">
      <t>セイヒン</t>
    </rPh>
    <phoneticPr fontId="3"/>
  </si>
  <si>
    <t>次に掲げるもので，販売・作成をおこなうもの（一部については設置も含む）</t>
    <rPh sb="0" eb="1">
      <t>ツギ</t>
    </rPh>
    <rPh sb="2" eb="3">
      <t>カカ</t>
    </rPh>
    <rPh sb="9" eb="11">
      <t>ハンバイ</t>
    </rPh>
    <rPh sb="12" eb="14">
      <t>サクセイ</t>
    </rPh>
    <rPh sb="22" eb="24">
      <t>イチブ</t>
    </rPh>
    <rPh sb="29" eb="31">
      <t>セッチ</t>
    </rPh>
    <rPh sb="32" eb="33">
      <t>フク</t>
    </rPh>
    <phoneticPr fontId="3"/>
  </si>
  <si>
    <t>肥料，飼料，種苗，果樹等</t>
    <rPh sb="0" eb="2">
      <t>ヒリョウ</t>
    </rPh>
    <rPh sb="3" eb="5">
      <t>シリョウ</t>
    </rPh>
    <rPh sb="6" eb="8">
      <t>シュビョウ</t>
    </rPh>
    <rPh sb="9" eb="11">
      <t>カジュ</t>
    </rPh>
    <rPh sb="11" eb="12">
      <t>トウ</t>
    </rPh>
    <phoneticPr fontId="3"/>
  </si>
  <si>
    <t>ＣＡＴＶ接続機器</t>
    <rPh sb="4" eb="6">
      <t>セツゾク</t>
    </rPh>
    <phoneticPr fontId="3"/>
  </si>
  <si>
    <t>光ケーブル，変換器等</t>
    <rPh sb="0" eb="1">
      <t>ヒカリ</t>
    </rPh>
    <rPh sb="6" eb="9">
      <t>ヘンカンキ</t>
    </rPh>
    <rPh sb="9" eb="10">
      <t>トウ</t>
    </rPh>
    <phoneticPr fontId="3"/>
  </si>
  <si>
    <t>有線機器</t>
    <rPh sb="0" eb="2">
      <t>ユウセン</t>
    </rPh>
    <rPh sb="2" eb="4">
      <t>キキ</t>
    </rPh>
    <phoneticPr fontId="3"/>
  </si>
  <si>
    <t>有線放送設備機器</t>
    <rPh sb="0" eb="2">
      <t>ユウセン</t>
    </rPh>
    <rPh sb="2" eb="4">
      <t>ホウソウ</t>
    </rPh>
    <rPh sb="4" eb="6">
      <t>セツビ</t>
    </rPh>
    <rPh sb="6" eb="8">
      <t>キキ</t>
    </rPh>
    <phoneticPr fontId="3"/>
  </si>
  <si>
    <t>告知端末器，ＩＰ電話等</t>
    <rPh sb="0" eb="2">
      <t>コクチ</t>
    </rPh>
    <rPh sb="2" eb="4">
      <t>タンマツ</t>
    </rPh>
    <rPh sb="4" eb="5">
      <t>ウツワ</t>
    </rPh>
    <rPh sb="8" eb="10">
      <t>デンワ</t>
    </rPh>
    <rPh sb="10" eb="11">
      <t>トウ</t>
    </rPh>
    <phoneticPr fontId="3"/>
  </si>
  <si>
    <t>防災無線用機器，無線受信機等</t>
    <rPh sb="0" eb="2">
      <t>ボウサイ</t>
    </rPh>
    <rPh sb="2" eb="4">
      <t>ムセン</t>
    </rPh>
    <rPh sb="4" eb="5">
      <t>ヨウ</t>
    </rPh>
    <rPh sb="5" eb="7">
      <t>キキ</t>
    </rPh>
    <rPh sb="8" eb="10">
      <t>ムセン</t>
    </rPh>
    <rPh sb="10" eb="13">
      <t>ジュシンキ</t>
    </rPh>
    <rPh sb="13" eb="14">
      <t>トウ</t>
    </rPh>
    <phoneticPr fontId="3"/>
  </si>
  <si>
    <t>イベント会場用品</t>
    <rPh sb="4" eb="6">
      <t>カイジョウ</t>
    </rPh>
    <rPh sb="6" eb="8">
      <t>ヨウヒン</t>
    </rPh>
    <phoneticPr fontId="3"/>
  </si>
  <si>
    <t>報償品</t>
    <rPh sb="0" eb="2">
      <t>ホウショウ</t>
    </rPh>
    <rPh sb="2" eb="3">
      <t>ヒン</t>
    </rPh>
    <phoneticPr fontId="3"/>
  </si>
  <si>
    <t>名入れティッシュ，ＰＲグッズ等</t>
    <rPh sb="0" eb="2">
      <t>ナイ</t>
    </rPh>
    <rPh sb="14" eb="15">
      <t>トウ</t>
    </rPh>
    <phoneticPr fontId="3"/>
  </si>
  <si>
    <t>記念品，ギフト品等</t>
    <rPh sb="0" eb="3">
      <t>キネンヒン</t>
    </rPh>
    <rPh sb="7" eb="8">
      <t>ヒン</t>
    </rPh>
    <rPh sb="8" eb="9">
      <t>トウ</t>
    </rPh>
    <phoneticPr fontId="3"/>
  </si>
  <si>
    <t>メダル，トロフィー，表彰状等</t>
    <rPh sb="10" eb="13">
      <t>ヒョウショウジョウ</t>
    </rPh>
    <rPh sb="13" eb="14">
      <t>トウ</t>
    </rPh>
    <phoneticPr fontId="3"/>
  </si>
  <si>
    <t>表彰品</t>
    <rPh sb="0" eb="2">
      <t>ヒョウショウ</t>
    </rPh>
    <rPh sb="2" eb="3">
      <t>ヒン</t>
    </rPh>
    <phoneticPr fontId="3"/>
  </si>
  <si>
    <t>オリジナルカード</t>
    <phoneticPr fontId="3"/>
  </si>
  <si>
    <t>印鑑登録カード，図書カード等</t>
    <rPh sb="0" eb="2">
      <t>インカン</t>
    </rPh>
    <rPh sb="2" eb="4">
      <t>トウロク</t>
    </rPh>
    <rPh sb="8" eb="10">
      <t>トショ</t>
    </rPh>
    <rPh sb="13" eb="14">
      <t>トウ</t>
    </rPh>
    <phoneticPr fontId="3"/>
  </si>
  <si>
    <t>ＩＣカード，セキュリティカード等</t>
    <rPh sb="15" eb="16">
      <t>トウ</t>
    </rPh>
    <phoneticPr fontId="3"/>
  </si>
  <si>
    <t>生花</t>
    <rPh sb="0" eb="2">
      <t>セイカ</t>
    </rPh>
    <phoneticPr fontId="3"/>
  </si>
  <si>
    <t>配付用品</t>
    <rPh sb="0" eb="2">
      <t>ハイフ</t>
    </rPh>
    <rPh sb="2" eb="4">
      <t>ヨウヒン</t>
    </rPh>
    <phoneticPr fontId="3"/>
  </si>
  <si>
    <t>風船，アドバルーン，水素・ヘリウムガス等</t>
    <rPh sb="0" eb="2">
      <t>フウセン</t>
    </rPh>
    <rPh sb="10" eb="12">
      <t>スイソ</t>
    </rPh>
    <rPh sb="19" eb="20">
      <t>トウ</t>
    </rPh>
    <phoneticPr fontId="3"/>
  </si>
  <si>
    <t>時計</t>
    <rPh sb="0" eb="2">
      <t>トケイ</t>
    </rPh>
    <phoneticPr fontId="3"/>
  </si>
  <si>
    <t>装身具</t>
    <rPh sb="0" eb="3">
      <t>ソウシング</t>
    </rPh>
    <phoneticPr fontId="3"/>
  </si>
  <si>
    <t>様式第５号－業務</t>
    <rPh sb="0" eb="2">
      <t>ヨウシキ</t>
    </rPh>
    <rPh sb="2" eb="3">
      <t>ダイ</t>
    </rPh>
    <rPh sb="4" eb="5">
      <t>ゴウ</t>
    </rPh>
    <rPh sb="6" eb="7">
      <t>ギョウ</t>
    </rPh>
    <rPh sb="7" eb="8">
      <t>ム</t>
    </rPh>
    <phoneticPr fontId="3"/>
  </si>
  <si>
    <t>様式第５号－貸借</t>
    <rPh sb="0" eb="2">
      <t>ヨウシキ</t>
    </rPh>
    <rPh sb="2" eb="3">
      <t>ダイ</t>
    </rPh>
    <rPh sb="4" eb="5">
      <t>ゴウ</t>
    </rPh>
    <rPh sb="6" eb="7">
      <t>カシ</t>
    </rPh>
    <rPh sb="7" eb="8">
      <t>シャク</t>
    </rPh>
    <phoneticPr fontId="3"/>
  </si>
  <si>
    <t>様式第５号－物品</t>
    <rPh sb="0" eb="2">
      <t>ヨウシキ</t>
    </rPh>
    <rPh sb="2" eb="3">
      <t>ダイ</t>
    </rPh>
    <rPh sb="4" eb="5">
      <t>ゴウ</t>
    </rPh>
    <rPh sb="6" eb="7">
      <t>ブツ</t>
    </rPh>
    <rPh sb="7" eb="8">
      <t>ヒン</t>
    </rPh>
    <phoneticPr fontId="3"/>
  </si>
  <si>
    <t>貴金属，腕時計等</t>
    <rPh sb="0" eb="3">
      <t>キキンゾク</t>
    </rPh>
    <rPh sb="4" eb="7">
      <t>ウデドケイ</t>
    </rPh>
    <rPh sb="7" eb="8">
      <t>トウ</t>
    </rPh>
    <phoneticPr fontId="3"/>
  </si>
  <si>
    <t>被服・皮革・装身具等</t>
    <rPh sb="0" eb="2">
      <t>ヒフク</t>
    </rPh>
    <rPh sb="3" eb="5">
      <t>ヒカク</t>
    </rPh>
    <rPh sb="6" eb="9">
      <t>ソウシング</t>
    </rPh>
    <rPh sb="9" eb="10">
      <t>ナド</t>
    </rPh>
    <phoneticPr fontId="3"/>
  </si>
  <si>
    <t>その他イベント用品</t>
    <rPh sb="7" eb="9">
      <t>ヨウヒン</t>
    </rPh>
    <phoneticPr fontId="3"/>
  </si>
  <si>
    <t>その他被服・皮革・装身具等</t>
    <rPh sb="3" eb="5">
      <t>ヒフク</t>
    </rPh>
    <rPh sb="6" eb="8">
      <t>ヒカク</t>
    </rPh>
    <rPh sb="9" eb="12">
      <t>ソウシング</t>
    </rPh>
    <rPh sb="12" eb="13">
      <t>トウ</t>
    </rPh>
    <phoneticPr fontId="3"/>
  </si>
  <si>
    <t>その他家電・視聴覚機器</t>
    <rPh sb="3" eb="5">
      <t>カデン</t>
    </rPh>
    <phoneticPr fontId="3"/>
  </si>
  <si>
    <t>その他空調・温水機器</t>
    <rPh sb="3" eb="5">
      <t>クウチョウ</t>
    </rPh>
    <rPh sb="6" eb="8">
      <t>オンスイ</t>
    </rPh>
    <rPh sb="8" eb="10">
      <t>キキ</t>
    </rPh>
    <phoneticPr fontId="3"/>
  </si>
  <si>
    <t>その他調理・厨房用品</t>
    <rPh sb="3" eb="5">
      <t>チョウリ</t>
    </rPh>
    <phoneticPr fontId="3"/>
  </si>
  <si>
    <t>その他計測・調査・通信機器</t>
    <rPh sb="3" eb="5">
      <t>ケイソク</t>
    </rPh>
    <rPh sb="6" eb="8">
      <t>チョウサ</t>
    </rPh>
    <phoneticPr fontId="3"/>
  </si>
  <si>
    <t>その他農林業・土木関連</t>
    <rPh sb="7" eb="9">
      <t>ドボク</t>
    </rPh>
    <phoneticPr fontId="3"/>
  </si>
  <si>
    <t>その他工事資材・材料</t>
    <rPh sb="3" eb="5">
      <t>コウジ</t>
    </rPh>
    <rPh sb="5" eb="7">
      <t>シザイ</t>
    </rPh>
    <rPh sb="8" eb="10">
      <t>ザイリョウ</t>
    </rPh>
    <phoneticPr fontId="3"/>
  </si>
  <si>
    <t>その他清掃用具</t>
    <rPh sb="3" eb="5">
      <t>セイソウ</t>
    </rPh>
    <rPh sb="5" eb="7">
      <t>ヨウグ</t>
    </rPh>
    <phoneticPr fontId="3"/>
  </si>
  <si>
    <t>その他車両</t>
    <rPh sb="3" eb="5">
      <t>シャリョウ</t>
    </rPh>
    <phoneticPr fontId="3"/>
  </si>
  <si>
    <t>その他機械器具</t>
    <rPh sb="3" eb="5">
      <t>キカイ</t>
    </rPh>
    <rPh sb="5" eb="7">
      <t>キグ</t>
    </rPh>
    <phoneticPr fontId="3"/>
  </si>
  <si>
    <t>その他業務等</t>
    <rPh sb="2" eb="3">
      <t>タ</t>
    </rPh>
    <rPh sb="3" eb="5">
      <t>ギョウム</t>
    </rPh>
    <rPh sb="5" eb="6">
      <t>トウ</t>
    </rPh>
    <phoneticPr fontId="3"/>
  </si>
  <si>
    <t>その他印刷・看板・カード</t>
    <rPh sb="3" eb="5">
      <t>インサツ</t>
    </rPh>
    <rPh sb="6" eb="8">
      <t>カンバン</t>
    </rPh>
    <phoneticPr fontId="3"/>
  </si>
  <si>
    <t>その他事務用品・ＯＡ品等</t>
    <rPh sb="3" eb="5">
      <t>ジム</t>
    </rPh>
    <rPh sb="5" eb="7">
      <t>ヨウヒン</t>
    </rPh>
    <rPh sb="10" eb="11">
      <t>ヒン</t>
    </rPh>
    <rPh sb="11" eb="12">
      <t>トウ</t>
    </rPh>
    <phoneticPr fontId="3"/>
  </si>
  <si>
    <t>その他燃料・油脂・塗料</t>
    <rPh sb="6" eb="8">
      <t>ユシ</t>
    </rPh>
    <rPh sb="9" eb="11">
      <t>トリョウ</t>
    </rPh>
    <phoneticPr fontId="3"/>
  </si>
  <si>
    <t>その他オフィス・施設関連品</t>
    <rPh sb="8" eb="10">
      <t>シセツ</t>
    </rPh>
    <rPh sb="10" eb="13">
      <t>カンレンヒン</t>
    </rPh>
    <phoneticPr fontId="3"/>
  </si>
  <si>
    <t>その他車両・運搬具関連品</t>
    <rPh sb="3" eb="5">
      <t>シャリョウ</t>
    </rPh>
    <rPh sb="9" eb="12">
      <t>カンレンヒン</t>
    </rPh>
    <phoneticPr fontId="3"/>
  </si>
  <si>
    <t>その他工具・機械器具</t>
    <rPh sb="2" eb="3">
      <t>タ</t>
    </rPh>
    <rPh sb="3" eb="5">
      <t>コウグ</t>
    </rPh>
    <rPh sb="6" eb="8">
      <t>キカイ</t>
    </rPh>
    <rPh sb="8" eb="10">
      <t>キグ</t>
    </rPh>
    <phoneticPr fontId="3"/>
  </si>
  <si>
    <t>その他医療・福祉・保健関連品</t>
    <rPh sb="6" eb="8">
      <t>フクシ</t>
    </rPh>
    <rPh sb="13" eb="14">
      <t>ヒン</t>
    </rPh>
    <phoneticPr fontId="3"/>
  </si>
  <si>
    <t>その他環境・上下水道関連品</t>
    <rPh sb="3" eb="5">
      <t>カンキョウ</t>
    </rPh>
    <rPh sb="10" eb="13">
      <t>カンレンヒン</t>
    </rPh>
    <phoneticPr fontId="3"/>
  </si>
  <si>
    <t>図書整理品</t>
    <rPh sb="0" eb="2">
      <t>トショ</t>
    </rPh>
    <rPh sb="2" eb="4">
      <t>セイリ</t>
    </rPh>
    <rPh sb="4" eb="5">
      <t>ヒン</t>
    </rPh>
    <phoneticPr fontId="3"/>
  </si>
  <si>
    <t>書架，図書スタンド等</t>
    <rPh sb="0" eb="2">
      <t>ショカ</t>
    </rPh>
    <rPh sb="3" eb="5">
      <t>トショ</t>
    </rPh>
    <rPh sb="9" eb="10">
      <t>トウ</t>
    </rPh>
    <phoneticPr fontId="3"/>
  </si>
  <si>
    <t>電力供給</t>
    <rPh sb="0" eb="2">
      <t>デンリョク</t>
    </rPh>
    <rPh sb="2" eb="4">
      <t>キョウキュウ</t>
    </rPh>
    <phoneticPr fontId="3"/>
  </si>
  <si>
    <t>室内用アンプ，スピーカー・マイク等</t>
    <rPh sb="0" eb="3">
      <t>シツナイヨウ</t>
    </rPh>
    <phoneticPr fontId="3"/>
  </si>
  <si>
    <t>電気時計，電池時計等で腕時計を除く</t>
    <rPh sb="0" eb="2">
      <t>デンキ</t>
    </rPh>
    <rPh sb="2" eb="4">
      <t>ドケイ</t>
    </rPh>
    <rPh sb="5" eb="7">
      <t>デンチ</t>
    </rPh>
    <rPh sb="7" eb="9">
      <t>ドケイ</t>
    </rPh>
    <rPh sb="9" eb="10">
      <t>トウ</t>
    </rPh>
    <rPh sb="11" eb="14">
      <t>ウデドケイ</t>
    </rPh>
    <rPh sb="15" eb="16">
      <t>ノゾ</t>
    </rPh>
    <phoneticPr fontId="3"/>
  </si>
  <si>
    <t>庭木，花木，芝・草類，庭園材料等</t>
    <rPh sb="0" eb="2">
      <t>ニワキ</t>
    </rPh>
    <rPh sb="3" eb="5">
      <t>カボク</t>
    </rPh>
    <rPh sb="6" eb="7">
      <t>シバ</t>
    </rPh>
    <rPh sb="8" eb="9">
      <t>クサ</t>
    </rPh>
    <rPh sb="9" eb="10">
      <t>ルイ</t>
    </rPh>
    <rPh sb="11" eb="13">
      <t>テイエン</t>
    </rPh>
    <rPh sb="13" eb="15">
      <t>ザイリョウ</t>
    </rPh>
    <rPh sb="15" eb="16">
      <t>トウ</t>
    </rPh>
    <phoneticPr fontId="3"/>
  </si>
  <si>
    <t>旗，のぼり，横断・懸垂幕等</t>
    <rPh sb="0" eb="1">
      <t>ハタ</t>
    </rPh>
    <rPh sb="6" eb="8">
      <t>オウダン</t>
    </rPh>
    <rPh sb="9" eb="11">
      <t>ケンスイ</t>
    </rPh>
    <rPh sb="11" eb="12">
      <t>マク</t>
    </rPh>
    <rPh sb="12" eb="13">
      <t>トウ</t>
    </rPh>
    <phoneticPr fontId="3"/>
  </si>
  <si>
    <t>展示板，イベント小物，法被，腕章等</t>
    <rPh sb="0" eb="2">
      <t>テンジ</t>
    </rPh>
    <rPh sb="2" eb="3">
      <t>バン</t>
    </rPh>
    <rPh sb="8" eb="10">
      <t>コモノ</t>
    </rPh>
    <rPh sb="11" eb="13">
      <t>ハッピ</t>
    </rPh>
    <rPh sb="14" eb="16">
      <t>ワンショウ</t>
    </rPh>
    <rPh sb="16" eb="17">
      <t>トウ</t>
    </rPh>
    <phoneticPr fontId="3"/>
  </si>
  <si>
    <t>工作機具</t>
    <rPh sb="2" eb="4">
      <t>キグ</t>
    </rPh>
    <phoneticPr fontId="3"/>
  </si>
  <si>
    <t>工具・道具</t>
    <rPh sb="3" eb="5">
      <t>ドウグ</t>
    </rPh>
    <phoneticPr fontId="3"/>
  </si>
  <si>
    <t>電動工具等</t>
    <rPh sb="0" eb="2">
      <t>デンドウ</t>
    </rPh>
    <rPh sb="2" eb="4">
      <t>コウグ</t>
    </rPh>
    <rPh sb="4" eb="5">
      <t>トウ</t>
    </rPh>
    <phoneticPr fontId="3"/>
  </si>
  <si>
    <t>ねじ類，パッキン等</t>
    <rPh sb="2" eb="3">
      <t>ルイ</t>
    </rPh>
    <rPh sb="8" eb="9">
      <t>トウ</t>
    </rPh>
    <phoneticPr fontId="3"/>
  </si>
  <si>
    <t>一般工具</t>
    <rPh sb="0" eb="2">
      <t>イッパン</t>
    </rPh>
    <rPh sb="2" eb="4">
      <t>コウグ</t>
    </rPh>
    <phoneticPr fontId="3"/>
  </si>
  <si>
    <t>教育・保育・図書館関連</t>
    <rPh sb="0" eb="2">
      <t>キョウイク</t>
    </rPh>
    <rPh sb="3" eb="5">
      <t>ホイク</t>
    </rPh>
    <rPh sb="6" eb="9">
      <t>トショカン</t>
    </rPh>
    <rPh sb="9" eb="11">
      <t>カンレン</t>
    </rPh>
    <phoneticPr fontId="3"/>
  </si>
  <si>
    <t>森林施業</t>
    <rPh sb="0" eb="2">
      <t>シンリン</t>
    </rPh>
    <rPh sb="2" eb="4">
      <t>セギョウ</t>
    </rPh>
    <phoneticPr fontId="3"/>
  </si>
  <si>
    <t>森林測量・調査</t>
    <rPh sb="0" eb="2">
      <t>シンリン</t>
    </rPh>
    <rPh sb="2" eb="4">
      <t>ソクリョウ</t>
    </rPh>
    <rPh sb="5" eb="7">
      <t>チョウサ</t>
    </rPh>
    <phoneticPr fontId="3"/>
  </si>
  <si>
    <t>環境衛生施設維持管理</t>
    <rPh sb="0" eb="2">
      <t>カンキョウ</t>
    </rPh>
    <rPh sb="2" eb="4">
      <t>エイセイ</t>
    </rPh>
    <rPh sb="4" eb="6">
      <t>シセツ</t>
    </rPh>
    <rPh sb="6" eb="8">
      <t>イジ</t>
    </rPh>
    <rPh sb="8" eb="10">
      <t>カンリ</t>
    </rPh>
    <phoneticPr fontId="3"/>
  </si>
  <si>
    <t>ゴミ処理，し尿処理，斎場施設等</t>
    <rPh sb="2" eb="4">
      <t>ショリ</t>
    </rPh>
    <rPh sb="6" eb="7">
      <t>ニョウ</t>
    </rPh>
    <rPh sb="7" eb="9">
      <t>ショリ</t>
    </rPh>
    <rPh sb="10" eb="12">
      <t>サイジョウ</t>
    </rPh>
    <rPh sb="12" eb="14">
      <t>シセツ</t>
    </rPh>
    <rPh sb="14" eb="15">
      <t>トウ</t>
    </rPh>
    <phoneticPr fontId="3"/>
  </si>
  <si>
    <t>施設・設備修繕</t>
    <rPh sb="0" eb="2">
      <t>シセツ</t>
    </rPh>
    <rPh sb="3" eb="5">
      <t>セツビ</t>
    </rPh>
    <rPh sb="5" eb="7">
      <t>シュウゼン</t>
    </rPh>
    <phoneticPr fontId="3"/>
  </si>
  <si>
    <t>機械器具修繕</t>
    <rPh sb="0" eb="2">
      <t>キカイ</t>
    </rPh>
    <rPh sb="2" eb="4">
      <t>キグ</t>
    </rPh>
    <rPh sb="4" eb="6">
      <t>シュウゼン</t>
    </rPh>
    <phoneticPr fontId="3"/>
  </si>
  <si>
    <t>電算・OA関連</t>
    <rPh sb="0" eb="2">
      <t>デンサン</t>
    </rPh>
    <rPh sb="5" eb="7">
      <t>カンレン</t>
    </rPh>
    <phoneticPr fontId="3"/>
  </si>
  <si>
    <t>ＣＡＴＶ関連</t>
    <rPh sb="4" eb="6">
      <t>カンレン</t>
    </rPh>
    <phoneticPr fontId="3"/>
  </si>
  <si>
    <t>記録・編さん</t>
    <rPh sb="0" eb="2">
      <t>キロク</t>
    </rPh>
    <rPh sb="3" eb="4">
      <t>ヘン</t>
    </rPh>
    <phoneticPr fontId="3"/>
  </si>
  <si>
    <t>調査・検査・計画策定</t>
    <rPh sb="0" eb="2">
      <t>チョウサ</t>
    </rPh>
    <rPh sb="3" eb="5">
      <t>ケンサ</t>
    </rPh>
    <rPh sb="6" eb="8">
      <t>ケイカク</t>
    </rPh>
    <rPh sb="8" eb="10">
      <t>サクテイ</t>
    </rPh>
    <phoneticPr fontId="3"/>
  </si>
  <si>
    <t>労務提供・サービス</t>
    <rPh sb="0" eb="2">
      <t>ロウム</t>
    </rPh>
    <rPh sb="2" eb="4">
      <t>テイキョウ</t>
    </rPh>
    <phoneticPr fontId="3"/>
  </si>
  <si>
    <t>加工設備機器整備・修繕</t>
    <rPh sb="0" eb="2">
      <t>カコウ</t>
    </rPh>
    <rPh sb="2" eb="4">
      <t>セツビ</t>
    </rPh>
    <rPh sb="4" eb="6">
      <t>キキ</t>
    </rPh>
    <rPh sb="6" eb="8">
      <t>セイビ</t>
    </rPh>
    <rPh sb="9" eb="11">
      <t>シュウゼン</t>
    </rPh>
    <phoneticPr fontId="3"/>
  </si>
  <si>
    <t>食品加工，木工加工，農林産物加工機器等</t>
    <rPh sb="0" eb="2">
      <t>ショクヒン</t>
    </rPh>
    <rPh sb="2" eb="4">
      <t>カコウ</t>
    </rPh>
    <rPh sb="5" eb="7">
      <t>モッコウ</t>
    </rPh>
    <rPh sb="7" eb="9">
      <t>カコウ</t>
    </rPh>
    <rPh sb="10" eb="12">
      <t>ノウリン</t>
    </rPh>
    <rPh sb="12" eb="14">
      <t>サンブツ</t>
    </rPh>
    <rPh sb="14" eb="16">
      <t>カコウ</t>
    </rPh>
    <rPh sb="16" eb="18">
      <t>キキ</t>
    </rPh>
    <rPh sb="18" eb="19">
      <t>トウ</t>
    </rPh>
    <phoneticPr fontId="3"/>
  </si>
  <si>
    <t>配食サービス</t>
    <rPh sb="0" eb="1">
      <t>ハイ</t>
    </rPh>
    <rPh sb="1" eb="2">
      <t>ショク</t>
    </rPh>
    <phoneticPr fontId="3"/>
  </si>
  <si>
    <t>研修・教育業務</t>
    <rPh sb="0" eb="2">
      <t>ケンシュウ</t>
    </rPh>
    <rPh sb="3" eb="5">
      <t>キョウイク</t>
    </rPh>
    <rPh sb="5" eb="7">
      <t>ギョウム</t>
    </rPh>
    <phoneticPr fontId="3"/>
  </si>
  <si>
    <t>保健・福祉施設管理・運営</t>
    <rPh sb="0" eb="2">
      <t>ホケン</t>
    </rPh>
    <rPh sb="3" eb="5">
      <t>フクシ</t>
    </rPh>
    <rPh sb="5" eb="7">
      <t>シセツ</t>
    </rPh>
    <rPh sb="7" eb="9">
      <t>カンリ</t>
    </rPh>
    <rPh sb="10" eb="12">
      <t>ウンエイ</t>
    </rPh>
    <phoneticPr fontId="3"/>
  </si>
  <si>
    <t>樹木・花苗管理</t>
    <rPh sb="0" eb="2">
      <t>ジュモク</t>
    </rPh>
    <rPh sb="3" eb="4">
      <t>カ</t>
    </rPh>
    <rPh sb="4" eb="5">
      <t>ビョウ</t>
    </rPh>
    <rPh sb="5" eb="7">
      <t>カンリ</t>
    </rPh>
    <phoneticPr fontId="3"/>
  </si>
  <si>
    <t>観光・公園施設管理・運営</t>
    <rPh sb="0" eb="2">
      <t>カンコウ</t>
    </rPh>
    <rPh sb="3" eb="5">
      <t>コウエン</t>
    </rPh>
    <rPh sb="5" eb="7">
      <t>シセツ</t>
    </rPh>
    <rPh sb="7" eb="9">
      <t>カンリ</t>
    </rPh>
    <rPh sb="10" eb="12">
      <t>ウンエイ</t>
    </rPh>
    <phoneticPr fontId="3"/>
  </si>
  <si>
    <t>自然公園等</t>
    <rPh sb="0" eb="2">
      <t>シゼン</t>
    </rPh>
    <rPh sb="2" eb="4">
      <t>コウエン</t>
    </rPh>
    <rPh sb="4" eb="5">
      <t>トウ</t>
    </rPh>
    <phoneticPr fontId="3"/>
  </si>
  <si>
    <t>建物警備業務</t>
    <rPh sb="0" eb="2">
      <t>タテモノ</t>
    </rPh>
    <rPh sb="2" eb="4">
      <t>ケイビ</t>
    </rPh>
    <rPh sb="4" eb="6">
      <t>ギョウム</t>
    </rPh>
    <phoneticPr fontId="3"/>
  </si>
  <si>
    <t>見回り警備，機械警備等</t>
    <rPh sb="0" eb="2">
      <t>ミマワ</t>
    </rPh>
    <rPh sb="3" eb="5">
      <t>ケイビ</t>
    </rPh>
    <rPh sb="6" eb="8">
      <t>キカイ</t>
    </rPh>
    <rPh sb="8" eb="10">
      <t>ケイビ</t>
    </rPh>
    <rPh sb="10" eb="11">
      <t>トウ</t>
    </rPh>
    <phoneticPr fontId="3"/>
  </si>
  <si>
    <t>除草，草刈り，庭木剪定等</t>
    <rPh sb="0" eb="2">
      <t>ジョソウ</t>
    </rPh>
    <rPh sb="3" eb="5">
      <t>クサカリ</t>
    </rPh>
    <rPh sb="7" eb="9">
      <t>ニワキ</t>
    </rPh>
    <rPh sb="9" eb="11">
      <t>センテイ</t>
    </rPh>
    <rPh sb="11" eb="12">
      <t>トウ</t>
    </rPh>
    <phoneticPr fontId="3"/>
  </si>
  <si>
    <t>庁舎夜間警備等</t>
    <rPh sb="0" eb="2">
      <t>チョウシャ</t>
    </rPh>
    <rPh sb="2" eb="4">
      <t>ヤカン</t>
    </rPh>
    <rPh sb="4" eb="6">
      <t>ケイビ</t>
    </rPh>
    <rPh sb="6" eb="7">
      <t>トウ</t>
    </rPh>
    <phoneticPr fontId="3"/>
  </si>
  <si>
    <t>誘導業務</t>
    <rPh sb="0" eb="2">
      <t>ユウドウ</t>
    </rPh>
    <rPh sb="2" eb="4">
      <t>ギョウム</t>
    </rPh>
    <phoneticPr fontId="3"/>
  </si>
  <si>
    <t>交通誘導，会場整理等</t>
    <rPh sb="0" eb="2">
      <t>コウツウ</t>
    </rPh>
    <rPh sb="2" eb="4">
      <t>ユウドウ</t>
    </rPh>
    <rPh sb="5" eb="7">
      <t>カイジョウ</t>
    </rPh>
    <rPh sb="7" eb="9">
      <t>セイリ</t>
    </rPh>
    <rPh sb="9" eb="10">
      <t>トウ</t>
    </rPh>
    <phoneticPr fontId="3"/>
  </si>
  <si>
    <t>法定点検資格者を有するもの</t>
    <rPh sb="0" eb="2">
      <t>ホウテイ</t>
    </rPh>
    <rPh sb="2" eb="4">
      <t>テンケン</t>
    </rPh>
    <rPh sb="4" eb="7">
      <t>シカクシャ</t>
    </rPh>
    <rPh sb="8" eb="9">
      <t>ユウ</t>
    </rPh>
    <phoneticPr fontId="3"/>
  </si>
  <si>
    <t>技術資格者を有するもの</t>
    <rPh sb="0" eb="2">
      <t>ギジュツ</t>
    </rPh>
    <rPh sb="2" eb="5">
      <t>シカクシャ</t>
    </rPh>
    <rPh sb="6" eb="7">
      <t>ユウ</t>
    </rPh>
    <phoneticPr fontId="3"/>
  </si>
  <si>
    <t>熱交換機，空調ファン等</t>
    <rPh sb="0" eb="1">
      <t>ネツ</t>
    </rPh>
    <rPh sb="1" eb="4">
      <t>コウカンキ</t>
    </rPh>
    <rPh sb="5" eb="7">
      <t>クウチョウ</t>
    </rPh>
    <rPh sb="10" eb="11">
      <t>トウ</t>
    </rPh>
    <phoneticPr fontId="3"/>
  </si>
  <si>
    <t>木製，アルミ製，窓ガラス等</t>
    <rPh sb="0" eb="2">
      <t>モクセイ</t>
    </rPh>
    <rPh sb="6" eb="7">
      <t>セイ</t>
    </rPh>
    <rPh sb="8" eb="9">
      <t>マド</t>
    </rPh>
    <rPh sb="12" eb="13">
      <t>トウ</t>
    </rPh>
    <phoneticPr fontId="3"/>
  </si>
  <si>
    <t>受託事業</t>
    <rPh sb="0" eb="2">
      <t>ジュタク</t>
    </rPh>
    <rPh sb="2" eb="4">
      <t>ジギョウ</t>
    </rPh>
    <phoneticPr fontId="3"/>
  </si>
  <si>
    <t>防除・駆除</t>
    <rPh sb="0" eb="2">
      <t>ボウジョ</t>
    </rPh>
    <rPh sb="3" eb="5">
      <t>クジョ</t>
    </rPh>
    <phoneticPr fontId="3"/>
  </si>
  <si>
    <t>道路，不法投棄，住民安全パトロール等</t>
    <rPh sb="0" eb="2">
      <t>ドウロ</t>
    </rPh>
    <rPh sb="3" eb="5">
      <t>フホウ</t>
    </rPh>
    <rPh sb="5" eb="7">
      <t>トウキ</t>
    </rPh>
    <rPh sb="8" eb="10">
      <t>ジュウミン</t>
    </rPh>
    <rPh sb="10" eb="12">
      <t>アンゼン</t>
    </rPh>
    <rPh sb="17" eb="18">
      <t>トウ</t>
    </rPh>
    <phoneticPr fontId="3"/>
  </si>
  <si>
    <t>逓送業務</t>
    <rPh sb="0" eb="2">
      <t>テイソウ</t>
    </rPh>
    <rPh sb="2" eb="4">
      <t>ギョウム</t>
    </rPh>
    <phoneticPr fontId="3"/>
  </si>
  <si>
    <t>本支所，町内主要公共施設間の配送業務</t>
    <rPh sb="0" eb="3">
      <t>ホンシショ</t>
    </rPh>
    <rPh sb="4" eb="6">
      <t>チョウナイ</t>
    </rPh>
    <rPh sb="6" eb="8">
      <t>シュヨウ</t>
    </rPh>
    <rPh sb="8" eb="10">
      <t>コウキョウ</t>
    </rPh>
    <rPh sb="10" eb="13">
      <t>シセツカン</t>
    </rPh>
    <rPh sb="14" eb="16">
      <t>ハイソウ</t>
    </rPh>
    <rPh sb="16" eb="18">
      <t>ギョウム</t>
    </rPh>
    <phoneticPr fontId="3"/>
  </si>
  <si>
    <t>スクールバス運行，町内路線運行</t>
    <rPh sb="6" eb="8">
      <t>ウンコウ</t>
    </rPh>
    <rPh sb="9" eb="11">
      <t>チョウナイ</t>
    </rPh>
    <rPh sb="11" eb="13">
      <t>ロセン</t>
    </rPh>
    <rPh sb="13" eb="15">
      <t>ウンコウ</t>
    </rPh>
    <phoneticPr fontId="3"/>
  </si>
  <si>
    <t>その他受託事業</t>
    <rPh sb="2" eb="3">
      <t>タ</t>
    </rPh>
    <rPh sb="3" eb="5">
      <t>ジュタク</t>
    </rPh>
    <rPh sb="5" eb="7">
      <t>ジギョウ</t>
    </rPh>
    <phoneticPr fontId="3"/>
  </si>
  <si>
    <t>翻訳・通訳</t>
    <rPh sb="0" eb="2">
      <t>ホンヤク</t>
    </rPh>
    <rPh sb="3" eb="5">
      <t>ツウヤク</t>
    </rPh>
    <phoneticPr fontId="3"/>
  </si>
  <si>
    <t>施業地測量，立木調査等</t>
    <rPh sb="0" eb="2">
      <t>セギョウ</t>
    </rPh>
    <rPh sb="2" eb="3">
      <t>チ</t>
    </rPh>
    <rPh sb="3" eb="5">
      <t>ソクリョウ</t>
    </rPh>
    <rPh sb="6" eb="8">
      <t>リュウボク</t>
    </rPh>
    <rPh sb="8" eb="10">
      <t>チョウサ</t>
    </rPh>
    <rPh sb="10" eb="11">
      <t>トウ</t>
    </rPh>
    <phoneticPr fontId="3"/>
  </si>
  <si>
    <t>バス運行管理業務</t>
    <rPh sb="2" eb="4">
      <t>ウンコウ</t>
    </rPh>
    <rPh sb="4" eb="6">
      <t>カンリ</t>
    </rPh>
    <rPh sb="6" eb="8">
      <t>ギョウム</t>
    </rPh>
    <phoneticPr fontId="3"/>
  </si>
  <si>
    <t>旅行保険，一日保険等</t>
    <rPh sb="0" eb="2">
      <t>リョコウ</t>
    </rPh>
    <rPh sb="2" eb="4">
      <t>ホケン</t>
    </rPh>
    <rPh sb="5" eb="7">
      <t>イチニチ</t>
    </rPh>
    <rPh sb="7" eb="9">
      <t>ホケン</t>
    </rPh>
    <rPh sb="9" eb="10">
      <t>トウ</t>
    </rPh>
    <phoneticPr fontId="3"/>
  </si>
  <si>
    <t>巡回・巡視業務</t>
    <rPh sb="0" eb="2">
      <t>ジュンカイ</t>
    </rPh>
    <rPh sb="3" eb="5">
      <t>ジュンシ</t>
    </rPh>
    <rPh sb="5" eb="7">
      <t>ギョウム</t>
    </rPh>
    <phoneticPr fontId="3"/>
  </si>
  <si>
    <t>学校，保育所用で栄養士が作成するもの</t>
    <rPh sb="0" eb="2">
      <t>ガッコウ</t>
    </rPh>
    <rPh sb="3" eb="6">
      <t>ホイクショ</t>
    </rPh>
    <rPh sb="6" eb="7">
      <t>ヨウ</t>
    </rPh>
    <rPh sb="8" eb="11">
      <t>エイヨウシ</t>
    </rPh>
    <rPh sb="12" eb="14">
      <t>サクセイ</t>
    </rPh>
    <phoneticPr fontId="3"/>
  </si>
  <si>
    <t>給食献立表作成業務</t>
    <rPh sb="0" eb="2">
      <t>キュウショク</t>
    </rPh>
    <rPh sb="2" eb="5">
      <t>コンダテヒョウ</t>
    </rPh>
    <rPh sb="5" eb="7">
      <t>サクセイ</t>
    </rPh>
    <rPh sb="7" eb="9">
      <t>ギョウム</t>
    </rPh>
    <phoneticPr fontId="3"/>
  </si>
  <si>
    <t>環境調査</t>
    <rPh sb="0" eb="2">
      <t>カンキョウ</t>
    </rPh>
    <rPh sb="2" eb="4">
      <t>チョウサ</t>
    </rPh>
    <phoneticPr fontId="3"/>
  </si>
  <si>
    <t>水道管漏水調査</t>
    <rPh sb="0" eb="2">
      <t>スイドウ</t>
    </rPh>
    <rPh sb="2" eb="3">
      <t>カン</t>
    </rPh>
    <rPh sb="3" eb="4">
      <t>モ</t>
    </rPh>
    <rPh sb="4" eb="5">
      <t>スイ</t>
    </rPh>
    <rPh sb="5" eb="7">
      <t>チョウサ</t>
    </rPh>
    <phoneticPr fontId="3"/>
  </si>
  <si>
    <t>下水管不明水調査</t>
    <rPh sb="0" eb="2">
      <t>ゲスイ</t>
    </rPh>
    <rPh sb="2" eb="3">
      <t>カン</t>
    </rPh>
    <rPh sb="3" eb="5">
      <t>フメイ</t>
    </rPh>
    <rPh sb="5" eb="6">
      <t>スイ</t>
    </rPh>
    <rPh sb="6" eb="8">
      <t>チョウサ</t>
    </rPh>
    <phoneticPr fontId="3"/>
  </si>
  <si>
    <t>施設利活用検討業務</t>
    <rPh sb="0" eb="2">
      <t>シセツ</t>
    </rPh>
    <rPh sb="2" eb="3">
      <t>リ</t>
    </rPh>
    <rPh sb="3" eb="5">
      <t>カツヨウ</t>
    </rPh>
    <rPh sb="5" eb="7">
      <t>ケントウ</t>
    </rPh>
    <rPh sb="7" eb="9">
      <t>ギョウム</t>
    </rPh>
    <phoneticPr fontId="3"/>
  </si>
  <si>
    <t>調査～計画策定を含む</t>
    <rPh sb="0" eb="2">
      <t>チョウサ</t>
    </rPh>
    <rPh sb="3" eb="5">
      <t>ケイカク</t>
    </rPh>
    <rPh sb="5" eb="7">
      <t>サクテイ</t>
    </rPh>
    <rPh sb="8" eb="9">
      <t>フク</t>
    </rPh>
    <phoneticPr fontId="3"/>
  </si>
  <si>
    <t>意識・意向調査等で調査～集約を含む</t>
    <rPh sb="0" eb="2">
      <t>イシキ</t>
    </rPh>
    <rPh sb="3" eb="5">
      <t>イコウ</t>
    </rPh>
    <rPh sb="5" eb="7">
      <t>チョウサ</t>
    </rPh>
    <rPh sb="7" eb="8">
      <t>トウ</t>
    </rPh>
    <rPh sb="9" eb="11">
      <t>チョウサ</t>
    </rPh>
    <rPh sb="12" eb="14">
      <t>シュウヤク</t>
    </rPh>
    <rPh sb="15" eb="16">
      <t>フク</t>
    </rPh>
    <phoneticPr fontId="3"/>
  </si>
  <si>
    <t>アンケート調査業務</t>
    <rPh sb="5" eb="7">
      <t>チョウサ</t>
    </rPh>
    <rPh sb="7" eb="9">
      <t>ギョウム</t>
    </rPh>
    <phoneticPr fontId="3"/>
  </si>
  <si>
    <t>政策検討業務</t>
    <rPh sb="0" eb="2">
      <t>セイサク</t>
    </rPh>
    <rPh sb="2" eb="4">
      <t>ケントウ</t>
    </rPh>
    <rPh sb="4" eb="6">
      <t>ギョウム</t>
    </rPh>
    <phoneticPr fontId="3"/>
  </si>
  <si>
    <t>地域実態等について調査・課題検討・計画策定を行う</t>
    <rPh sb="0" eb="2">
      <t>チイキ</t>
    </rPh>
    <rPh sb="2" eb="4">
      <t>ジッタイ</t>
    </rPh>
    <rPh sb="4" eb="5">
      <t>トウ</t>
    </rPh>
    <rPh sb="9" eb="11">
      <t>チョウサ</t>
    </rPh>
    <rPh sb="12" eb="14">
      <t>カダイ</t>
    </rPh>
    <rPh sb="14" eb="16">
      <t>ケントウ</t>
    </rPh>
    <rPh sb="17" eb="19">
      <t>ケイカク</t>
    </rPh>
    <rPh sb="19" eb="21">
      <t>サクテイ</t>
    </rPh>
    <rPh sb="22" eb="23">
      <t>オコナ</t>
    </rPh>
    <phoneticPr fontId="3"/>
  </si>
  <si>
    <t>ポスター・チラシ・イラスト等</t>
    <rPh sb="13" eb="14">
      <t>トウ</t>
    </rPh>
    <phoneticPr fontId="3"/>
  </si>
  <si>
    <t>記録撮影，編集等</t>
    <rPh sb="0" eb="2">
      <t>キロク</t>
    </rPh>
    <rPh sb="2" eb="4">
      <t>サツエイ</t>
    </rPh>
    <rPh sb="5" eb="7">
      <t>ヘンシュウ</t>
    </rPh>
    <rPh sb="7" eb="8">
      <t>トウ</t>
    </rPh>
    <phoneticPr fontId="3"/>
  </si>
  <si>
    <t>放送用映像編集</t>
    <rPh sb="0" eb="3">
      <t>ホウソウヨウ</t>
    </rPh>
    <rPh sb="3" eb="5">
      <t>エイゾウ</t>
    </rPh>
    <rPh sb="5" eb="7">
      <t>ヘンシュウ</t>
    </rPh>
    <phoneticPr fontId="3"/>
  </si>
  <si>
    <t>放送用映像撮影</t>
    <rPh sb="0" eb="3">
      <t>ホウソウヨウ</t>
    </rPh>
    <rPh sb="3" eb="5">
      <t>エイゾウ</t>
    </rPh>
    <rPh sb="5" eb="7">
      <t>サツエイ</t>
    </rPh>
    <phoneticPr fontId="3"/>
  </si>
  <si>
    <t>プログラム・システム開発</t>
    <rPh sb="10" eb="12">
      <t>カイハツ</t>
    </rPh>
    <phoneticPr fontId="3"/>
  </si>
  <si>
    <t>ＧＩＳシステム・ソフト</t>
  </si>
  <si>
    <t>ＬＡＮ・インターネット環境整備，管理等</t>
    <rPh sb="11" eb="13">
      <t>カンキョウ</t>
    </rPh>
    <rPh sb="13" eb="15">
      <t>セイビ</t>
    </rPh>
    <rPh sb="16" eb="18">
      <t>カンリ</t>
    </rPh>
    <rPh sb="18" eb="19">
      <t>トウ</t>
    </rPh>
    <phoneticPr fontId="3"/>
  </si>
  <si>
    <t>OA機器保守・点検・修理</t>
    <rPh sb="2" eb="4">
      <t>キキ</t>
    </rPh>
    <rPh sb="4" eb="6">
      <t>ホシュ</t>
    </rPh>
    <rPh sb="7" eb="9">
      <t>テンケン</t>
    </rPh>
    <rPh sb="10" eb="12">
      <t>シュウリ</t>
    </rPh>
    <phoneticPr fontId="3"/>
  </si>
  <si>
    <t>写真，映像，ＣＧ等の加工・編集</t>
    <rPh sb="0" eb="2">
      <t>シャシン</t>
    </rPh>
    <rPh sb="3" eb="5">
      <t>エイゾウ</t>
    </rPh>
    <rPh sb="8" eb="9">
      <t>トウ</t>
    </rPh>
    <rPh sb="10" eb="12">
      <t>カコウ</t>
    </rPh>
    <rPh sb="13" eb="15">
      <t>ヘンシュウ</t>
    </rPh>
    <phoneticPr fontId="3"/>
  </si>
  <si>
    <t>システム・ソフト保守管理</t>
    <rPh sb="8" eb="10">
      <t>ホシュ</t>
    </rPh>
    <rPh sb="10" eb="12">
      <t>カンリ</t>
    </rPh>
    <phoneticPr fontId="3"/>
  </si>
  <si>
    <t>受託情報処理</t>
    <rPh sb="0" eb="2">
      <t>ジュタク</t>
    </rPh>
    <rPh sb="2" eb="4">
      <t>ジョウホウ</t>
    </rPh>
    <rPh sb="4" eb="6">
      <t>ショリ</t>
    </rPh>
    <phoneticPr fontId="3"/>
  </si>
  <si>
    <t>コンピューター研修・教育</t>
    <rPh sb="7" eb="9">
      <t>ケンシュウ</t>
    </rPh>
    <rPh sb="10" eb="12">
      <t>キョウイク</t>
    </rPh>
    <phoneticPr fontId="3"/>
  </si>
  <si>
    <t>CAD図面作成業務</t>
    <rPh sb="3" eb="5">
      <t>ズメン</t>
    </rPh>
    <rPh sb="5" eb="7">
      <t>サクセイ</t>
    </rPh>
    <rPh sb="7" eb="9">
      <t>ギョウム</t>
    </rPh>
    <phoneticPr fontId="3"/>
  </si>
  <si>
    <t>ホームページ作成・運営管理</t>
    <rPh sb="6" eb="8">
      <t>サクセイ</t>
    </rPh>
    <rPh sb="9" eb="11">
      <t>ウンエイ</t>
    </rPh>
    <rPh sb="11" eb="13">
      <t>カンリ</t>
    </rPh>
    <phoneticPr fontId="3"/>
  </si>
  <si>
    <t>家電器具修繕</t>
    <rPh sb="0" eb="2">
      <t>カデン</t>
    </rPh>
    <rPh sb="2" eb="4">
      <t>キグ</t>
    </rPh>
    <rPh sb="4" eb="6">
      <t>シュウゼン</t>
    </rPh>
    <phoneticPr fontId="3"/>
  </si>
  <si>
    <t>音響機器修繕</t>
    <rPh sb="0" eb="2">
      <t>オンキョウ</t>
    </rPh>
    <rPh sb="2" eb="4">
      <t>キキ</t>
    </rPh>
    <rPh sb="4" eb="6">
      <t>シュウゼン</t>
    </rPh>
    <phoneticPr fontId="3"/>
  </si>
  <si>
    <t>視聴覚機器修繕</t>
    <rPh sb="0" eb="3">
      <t>シチョウカク</t>
    </rPh>
    <rPh sb="3" eb="5">
      <t>キキ</t>
    </rPh>
    <rPh sb="5" eb="7">
      <t>シュウゼン</t>
    </rPh>
    <phoneticPr fontId="3"/>
  </si>
  <si>
    <t>マイク，アンプ，プレーヤー等</t>
    <rPh sb="13" eb="14">
      <t>トウ</t>
    </rPh>
    <phoneticPr fontId="3"/>
  </si>
  <si>
    <t>プロジェクター，映写機等</t>
    <rPh sb="8" eb="11">
      <t>エイシャキ</t>
    </rPh>
    <rPh sb="11" eb="12">
      <t>トウ</t>
    </rPh>
    <phoneticPr fontId="3"/>
  </si>
  <si>
    <t>テレビ，洗濯機，冷蔵庫等</t>
    <rPh sb="4" eb="7">
      <t>センタクキ</t>
    </rPh>
    <rPh sb="8" eb="11">
      <t>レイゾウコ</t>
    </rPh>
    <rPh sb="11" eb="12">
      <t>トウ</t>
    </rPh>
    <phoneticPr fontId="3"/>
  </si>
  <si>
    <t>蛍光灯，水銀灯，スポット照明等</t>
    <rPh sb="0" eb="3">
      <t>ケイコウトウ</t>
    </rPh>
    <rPh sb="4" eb="7">
      <t>スイギントウ</t>
    </rPh>
    <rPh sb="12" eb="14">
      <t>ショウメイ</t>
    </rPh>
    <rPh sb="14" eb="15">
      <t>トウ</t>
    </rPh>
    <phoneticPr fontId="3"/>
  </si>
  <si>
    <t>トラック</t>
    <phoneticPr fontId="3"/>
  </si>
  <si>
    <t>データサーバー</t>
    <phoneticPr fontId="3"/>
  </si>
  <si>
    <t>業務用冷蔵庫・調理台等</t>
    <phoneticPr fontId="3"/>
  </si>
  <si>
    <t>冷蔵庫・オーブン・レンジ等</t>
    <phoneticPr fontId="3"/>
  </si>
  <si>
    <t>用紙</t>
    <phoneticPr fontId="3"/>
  </si>
  <si>
    <t>事務用品</t>
    <phoneticPr fontId="3"/>
  </si>
  <si>
    <t>複写機・印刷機</t>
    <phoneticPr fontId="3"/>
  </si>
  <si>
    <t>事務用機器</t>
    <phoneticPr fontId="3"/>
  </si>
  <si>
    <t>パソコン･パソコン関連機器</t>
    <phoneticPr fontId="3"/>
  </si>
  <si>
    <t>ソフトウェア</t>
    <phoneticPr fontId="3"/>
  </si>
  <si>
    <t>プリンタトナー・インクカートリッジ</t>
    <phoneticPr fontId="3"/>
  </si>
  <si>
    <t>印鑑，ゴム印等</t>
    <phoneticPr fontId="3"/>
  </si>
  <si>
    <t>選挙用品</t>
    <phoneticPr fontId="3"/>
  </si>
  <si>
    <t>作業服・事務服</t>
    <phoneticPr fontId="3"/>
  </si>
  <si>
    <t>白衣</t>
    <phoneticPr fontId="3"/>
  </si>
  <si>
    <t>帽子</t>
    <phoneticPr fontId="3"/>
  </si>
  <si>
    <t>履物</t>
    <phoneticPr fontId="3"/>
  </si>
  <si>
    <t>鞄</t>
    <phoneticPr fontId="3"/>
  </si>
  <si>
    <t>米・麺・もち・パン類</t>
    <phoneticPr fontId="3"/>
  </si>
  <si>
    <t>肉類</t>
    <phoneticPr fontId="3"/>
  </si>
  <si>
    <t>魚介類</t>
    <phoneticPr fontId="3"/>
  </si>
  <si>
    <t>仕出し・弁当</t>
    <phoneticPr fontId="3"/>
  </si>
  <si>
    <t>その他食品</t>
    <phoneticPr fontId="3"/>
  </si>
  <si>
    <t>ガソリン</t>
    <phoneticPr fontId="3"/>
  </si>
  <si>
    <t>重油</t>
    <phoneticPr fontId="3"/>
  </si>
  <si>
    <t>軽油</t>
    <phoneticPr fontId="3"/>
  </si>
  <si>
    <t>灯油</t>
    <phoneticPr fontId="3"/>
  </si>
  <si>
    <t>プロパンガス</t>
    <phoneticPr fontId="3"/>
  </si>
  <si>
    <t>ワックス</t>
    <phoneticPr fontId="3"/>
  </si>
  <si>
    <t>医療薬品</t>
    <phoneticPr fontId="3"/>
  </si>
  <si>
    <t>免疫用薬品</t>
    <phoneticPr fontId="3"/>
  </si>
  <si>
    <t>工業薬品</t>
    <phoneticPr fontId="3"/>
  </si>
  <si>
    <t>農業薬品</t>
    <phoneticPr fontId="3"/>
  </si>
  <si>
    <t>その他薬品</t>
    <phoneticPr fontId="3"/>
  </si>
  <si>
    <t>オフィス家具</t>
    <phoneticPr fontId="3"/>
  </si>
  <si>
    <t>事務机・椅子・ロッカー・金庫等</t>
    <phoneticPr fontId="3"/>
  </si>
  <si>
    <t>カーテン・ブラインド</t>
    <phoneticPr fontId="3"/>
  </si>
  <si>
    <t>敷物</t>
    <phoneticPr fontId="3"/>
  </si>
  <si>
    <t>ガラス</t>
    <phoneticPr fontId="3"/>
  </si>
  <si>
    <t>ボイラー</t>
    <phoneticPr fontId="3"/>
  </si>
  <si>
    <t>厨房設備機具</t>
    <phoneticPr fontId="3"/>
  </si>
  <si>
    <t>厨房機器</t>
    <phoneticPr fontId="3"/>
  </si>
  <si>
    <t>調理器具</t>
    <phoneticPr fontId="3"/>
  </si>
  <si>
    <t>調理用具</t>
    <phoneticPr fontId="3"/>
  </si>
  <si>
    <t>自動車</t>
    <phoneticPr fontId="3"/>
  </si>
  <si>
    <t>二輪車・自転車</t>
    <phoneticPr fontId="3"/>
  </si>
  <si>
    <t>バス</t>
    <phoneticPr fontId="3"/>
  </si>
  <si>
    <t>福祉車両</t>
    <phoneticPr fontId="3"/>
  </si>
  <si>
    <t>車両関連部品・用品</t>
    <phoneticPr fontId="3"/>
  </si>
  <si>
    <t>ナンバープレート</t>
    <phoneticPr fontId="3"/>
  </si>
  <si>
    <t>部品</t>
    <phoneticPr fontId="3"/>
  </si>
  <si>
    <t>非常用発電機</t>
    <phoneticPr fontId="3"/>
  </si>
  <si>
    <t>水道メーター</t>
    <phoneticPr fontId="3"/>
  </si>
  <si>
    <t>計量機器</t>
    <phoneticPr fontId="3"/>
  </si>
  <si>
    <t>測量機器</t>
    <phoneticPr fontId="3"/>
  </si>
  <si>
    <t>光学機器</t>
    <phoneticPr fontId="3"/>
  </si>
  <si>
    <t>医療機器</t>
    <phoneticPr fontId="3"/>
  </si>
  <si>
    <t>医療用具</t>
    <phoneticPr fontId="3"/>
  </si>
  <si>
    <t>医療関係教材</t>
    <phoneticPr fontId="3"/>
  </si>
  <si>
    <t>理化学機器</t>
    <phoneticPr fontId="3"/>
  </si>
  <si>
    <t>各種分析機器等</t>
    <phoneticPr fontId="3"/>
  </si>
  <si>
    <t>介護用品</t>
    <phoneticPr fontId="3"/>
  </si>
  <si>
    <t>健康器具</t>
    <phoneticPr fontId="3"/>
  </si>
  <si>
    <t>水道設備</t>
    <phoneticPr fontId="3"/>
  </si>
  <si>
    <t>水道機器</t>
    <phoneticPr fontId="3"/>
  </si>
  <si>
    <t>ソーラー設備</t>
    <phoneticPr fontId="3"/>
  </si>
  <si>
    <t>ソーラー機器</t>
    <phoneticPr fontId="3"/>
  </si>
  <si>
    <t>ソーラー防犯灯等</t>
    <phoneticPr fontId="3"/>
  </si>
  <si>
    <t>エコストーブ</t>
    <phoneticPr fontId="3"/>
  </si>
  <si>
    <t>ペレット・チップ・薪ストーブ等</t>
    <phoneticPr fontId="3"/>
  </si>
  <si>
    <t>雨水利用設備</t>
    <phoneticPr fontId="3"/>
  </si>
  <si>
    <t>簡易なものに限る</t>
    <phoneticPr fontId="3"/>
  </si>
  <si>
    <t>太陽熱利用機器</t>
    <phoneticPr fontId="3"/>
  </si>
  <si>
    <t>その他エコ対策設備機器</t>
    <phoneticPr fontId="3"/>
  </si>
  <si>
    <t>教科書</t>
    <phoneticPr fontId="3"/>
  </si>
  <si>
    <t>楽器</t>
    <phoneticPr fontId="3"/>
  </si>
  <si>
    <t>体育器具</t>
    <phoneticPr fontId="3"/>
  </si>
  <si>
    <t>スポーツ用品</t>
    <phoneticPr fontId="3"/>
  </si>
  <si>
    <t>保育教材</t>
    <phoneticPr fontId="3"/>
  </si>
  <si>
    <t>遊具</t>
    <phoneticPr fontId="3"/>
  </si>
  <si>
    <t>農林業機械</t>
    <phoneticPr fontId="3"/>
  </si>
  <si>
    <t>農林業資材</t>
    <phoneticPr fontId="3"/>
  </si>
  <si>
    <t>有害鳥獣捕獲器具</t>
    <phoneticPr fontId="3"/>
  </si>
  <si>
    <t>舗装材</t>
    <phoneticPr fontId="3"/>
  </si>
  <si>
    <t>セメント・二次製品</t>
    <phoneticPr fontId="3"/>
  </si>
  <si>
    <t>砂利・採石・砂</t>
    <phoneticPr fontId="3"/>
  </si>
  <si>
    <t>安全施設資材</t>
    <phoneticPr fontId="3"/>
  </si>
  <si>
    <t>木材・竹材</t>
    <phoneticPr fontId="3"/>
  </si>
  <si>
    <t>合板，丸太，板，杭等</t>
    <phoneticPr fontId="3"/>
  </si>
  <si>
    <t>建築資材</t>
    <phoneticPr fontId="3"/>
  </si>
  <si>
    <t>消防車両</t>
    <phoneticPr fontId="3"/>
  </si>
  <si>
    <t>救急車両</t>
    <phoneticPr fontId="3"/>
  </si>
  <si>
    <t>消防備品</t>
    <phoneticPr fontId="3"/>
  </si>
  <si>
    <t>消火器</t>
    <phoneticPr fontId="3"/>
  </si>
  <si>
    <t>防災機器</t>
    <phoneticPr fontId="3"/>
  </si>
  <si>
    <t>その他消防・防災関連品</t>
    <phoneticPr fontId="3"/>
  </si>
  <si>
    <t>バルーン</t>
    <phoneticPr fontId="3"/>
  </si>
  <si>
    <t>一般又は特定規模電気事業者に限る</t>
    <phoneticPr fontId="3"/>
  </si>
  <si>
    <t>パソコン</t>
    <phoneticPr fontId="3"/>
  </si>
  <si>
    <t>コンピュータシステム</t>
    <phoneticPr fontId="3"/>
  </si>
  <si>
    <t>コンピュータグラフィックス</t>
    <phoneticPr fontId="3"/>
  </si>
  <si>
    <t>商号又は名称</t>
    <rPh sb="0" eb="2">
      <t>ショウゴウ</t>
    </rPh>
    <rPh sb="2" eb="3">
      <t>マタ</t>
    </rPh>
    <rPh sb="4" eb="6">
      <t>メイショウ</t>
    </rPh>
    <phoneticPr fontId="3"/>
  </si>
  <si>
    <t>事務用品・事務機器・ＯＡ関連</t>
    <rPh sb="12" eb="14">
      <t>カンレン</t>
    </rPh>
    <phoneticPr fontId="3"/>
  </si>
  <si>
    <t>陶器，漆器，ガラス食器等</t>
    <rPh sb="0" eb="2">
      <t>トウキ</t>
    </rPh>
    <rPh sb="3" eb="5">
      <t>シッキ</t>
    </rPh>
    <rPh sb="9" eb="11">
      <t>ショッキ</t>
    </rPh>
    <rPh sb="11" eb="12">
      <t>トウ</t>
    </rPh>
    <phoneticPr fontId="3"/>
  </si>
  <si>
    <t>その他物品等</t>
    <rPh sb="2" eb="3">
      <t>タ</t>
    </rPh>
    <rPh sb="3" eb="5">
      <t>ブッピン</t>
    </rPh>
    <rPh sb="5" eb="6">
      <t>トウ</t>
    </rPh>
    <phoneticPr fontId="3"/>
  </si>
  <si>
    <t>消防・防災機器修繕</t>
    <rPh sb="0" eb="2">
      <t>ショウボウ</t>
    </rPh>
    <rPh sb="3" eb="5">
      <t>ボウサイ</t>
    </rPh>
    <rPh sb="5" eb="7">
      <t>キキ</t>
    </rPh>
    <rPh sb="7" eb="9">
      <t>シュウゼン</t>
    </rPh>
    <phoneticPr fontId="3"/>
  </si>
  <si>
    <t>イベント･広告</t>
    <rPh sb="5" eb="7">
      <t>コウコク</t>
    </rPh>
    <phoneticPr fontId="3"/>
  </si>
  <si>
    <t>イベント情報作成</t>
    <rPh sb="4" eb="6">
      <t>ジョウホウ</t>
    </rPh>
    <rPh sb="6" eb="8">
      <t>サクセイ</t>
    </rPh>
    <phoneticPr fontId="3"/>
  </si>
  <si>
    <t>ＰＲ・コマーシャル情報作成等</t>
    <rPh sb="9" eb="11">
      <t>ジョウホウ</t>
    </rPh>
    <rPh sb="11" eb="13">
      <t>サクセイ</t>
    </rPh>
    <rPh sb="13" eb="14">
      <t>トウ</t>
    </rPh>
    <phoneticPr fontId="3"/>
  </si>
  <si>
    <t>凍結防止剤</t>
    <rPh sb="0" eb="2">
      <t>トウケツ</t>
    </rPh>
    <rPh sb="2" eb="5">
      <t>ボウシザイ</t>
    </rPh>
    <phoneticPr fontId="3"/>
  </si>
  <si>
    <t>新植・下刈り，除伐，間伐等</t>
    <rPh sb="0" eb="1">
      <t>シン</t>
    </rPh>
    <rPh sb="1" eb="2">
      <t>ショク</t>
    </rPh>
    <rPh sb="3" eb="5">
      <t>シタガ</t>
    </rPh>
    <rPh sb="7" eb="8">
      <t>ジョ</t>
    </rPh>
    <rPh sb="8" eb="9">
      <t>バツ</t>
    </rPh>
    <rPh sb="10" eb="12">
      <t>カンバツ</t>
    </rPh>
    <rPh sb="12" eb="13">
      <t>トウ</t>
    </rPh>
    <phoneticPr fontId="3"/>
  </si>
  <si>
    <t>警報装置，避難機器，スプリンクラー等</t>
    <rPh sb="0" eb="2">
      <t>ケイホウ</t>
    </rPh>
    <rPh sb="2" eb="4">
      <t>ソウチ</t>
    </rPh>
    <rPh sb="5" eb="7">
      <t>ヒナン</t>
    </rPh>
    <rPh sb="7" eb="9">
      <t>キキ</t>
    </rPh>
    <rPh sb="17" eb="18">
      <t>トウ</t>
    </rPh>
    <phoneticPr fontId="3"/>
  </si>
  <si>
    <t>保・幼・小・中学校の運動器具</t>
    <rPh sb="0" eb="1">
      <t>タモツ</t>
    </rPh>
    <rPh sb="2" eb="3">
      <t>ヨウ</t>
    </rPh>
    <rPh sb="4" eb="5">
      <t>ショウ</t>
    </rPh>
    <rPh sb="6" eb="9">
      <t>チュウガッコウ</t>
    </rPh>
    <rPh sb="10" eb="12">
      <t>ウンドウ</t>
    </rPh>
    <rPh sb="12" eb="14">
      <t>キグ</t>
    </rPh>
    <phoneticPr fontId="3"/>
  </si>
  <si>
    <t>床・天井・内壁・外壁・外構全般</t>
    <rPh sb="0" eb="1">
      <t>ユカ</t>
    </rPh>
    <rPh sb="2" eb="4">
      <t>テンジョウ</t>
    </rPh>
    <rPh sb="5" eb="6">
      <t>ナイ</t>
    </rPh>
    <rPh sb="6" eb="7">
      <t>ヘキ</t>
    </rPh>
    <rPh sb="8" eb="10">
      <t>ガイヘキ</t>
    </rPh>
    <rPh sb="11" eb="13">
      <t>ガイコウ</t>
    </rPh>
    <rPh sb="13" eb="15">
      <t>ゼンパン</t>
    </rPh>
    <phoneticPr fontId="3"/>
  </si>
  <si>
    <t>カーテン，ブラインド，壁紙，フロア，畳等</t>
    <rPh sb="11" eb="13">
      <t>カベガミ</t>
    </rPh>
    <rPh sb="18" eb="19">
      <t>タタミ</t>
    </rPh>
    <rPh sb="19" eb="20">
      <t>トウ</t>
    </rPh>
    <phoneticPr fontId="3"/>
  </si>
  <si>
    <t>消防・防災設備修繕</t>
    <rPh sb="0" eb="2">
      <t>ショウボウ</t>
    </rPh>
    <rPh sb="3" eb="5">
      <t>ボウサイ</t>
    </rPh>
    <rPh sb="5" eb="7">
      <t>セツビ</t>
    </rPh>
    <rPh sb="7" eb="9">
      <t>シュウゼン</t>
    </rPh>
    <phoneticPr fontId="3"/>
  </si>
  <si>
    <t>凍結防止，支障木除去を含む</t>
    <rPh sb="0" eb="2">
      <t>トウケツ</t>
    </rPh>
    <rPh sb="2" eb="4">
      <t>ボウシ</t>
    </rPh>
    <rPh sb="5" eb="7">
      <t>シショウ</t>
    </rPh>
    <rPh sb="7" eb="8">
      <t>ボク</t>
    </rPh>
    <rPh sb="8" eb="10">
      <t>ジョキョ</t>
    </rPh>
    <rPh sb="11" eb="12">
      <t>フク</t>
    </rPh>
    <phoneticPr fontId="3"/>
  </si>
  <si>
    <t>サーバー保守管理・点検</t>
    <rPh sb="4" eb="6">
      <t>ホシュ</t>
    </rPh>
    <rPh sb="6" eb="8">
      <t>カンリ</t>
    </rPh>
    <rPh sb="9" eb="11">
      <t>テンケン</t>
    </rPh>
    <phoneticPr fontId="3"/>
  </si>
  <si>
    <t>昇降機保守・点検</t>
    <rPh sb="0" eb="3">
      <t>ショウコウキ</t>
    </rPh>
    <rPh sb="3" eb="5">
      <t>ホシュ</t>
    </rPh>
    <rPh sb="6" eb="8">
      <t>テンケン</t>
    </rPh>
    <phoneticPr fontId="3"/>
  </si>
  <si>
    <t>電気・通信設備保守・点検</t>
    <rPh sb="0" eb="2">
      <t>デンキ</t>
    </rPh>
    <rPh sb="3" eb="5">
      <t>ツウシン</t>
    </rPh>
    <rPh sb="5" eb="7">
      <t>セツビ</t>
    </rPh>
    <rPh sb="7" eb="9">
      <t>ホシュ</t>
    </rPh>
    <rPh sb="10" eb="12">
      <t>テンケン</t>
    </rPh>
    <phoneticPr fontId="3"/>
  </si>
  <si>
    <t>消防・防災設備保守・点検</t>
    <rPh sb="0" eb="2">
      <t>ショウボウ</t>
    </rPh>
    <rPh sb="3" eb="5">
      <t>ボウサイ</t>
    </rPh>
    <rPh sb="5" eb="7">
      <t>セツビ</t>
    </rPh>
    <rPh sb="7" eb="9">
      <t>ホシュ</t>
    </rPh>
    <rPh sb="10" eb="12">
      <t>テンケン</t>
    </rPh>
    <phoneticPr fontId="3"/>
  </si>
  <si>
    <t>浄化槽管理・点検</t>
    <rPh sb="0" eb="3">
      <t>ジョウカソウ</t>
    </rPh>
    <rPh sb="3" eb="5">
      <t>カンリ</t>
    </rPh>
    <rPh sb="6" eb="8">
      <t>テンケン</t>
    </rPh>
    <phoneticPr fontId="3"/>
  </si>
  <si>
    <t>地下タンク・埋設管保守・点検</t>
    <rPh sb="0" eb="2">
      <t>チカ</t>
    </rPh>
    <rPh sb="6" eb="8">
      <t>マイセツ</t>
    </rPh>
    <rPh sb="8" eb="9">
      <t>カン</t>
    </rPh>
    <rPh sb="9" eb="11">
      <t>ホシュ</t>
    </rPh>
    <rPh sb="12" eb="14">
      <t>テンケン</t>
    </rPh>
    <phoneticPr fontId="3"/>
  </si>
  <si>
    <t>遊具・体育器具保守・点検</t>
    <rPh sb="0" eb="2">
      <t>ユウグ</t>
    </rPh>
    <rPh sb="3" eb="5">
      <t>タイイク</t>
    </rPh>
    <rPh sb="5" eb="7">
      <t>キグ</t>
    </rPh>
    <rPh sb="7" eb="9">
      <t>ホシュ</t>
    </rPh>
    <rPh sb="10" eb="12">
      <t>テンケン</t>
    </rPh>
    <phoneticPr fontId="3"/>
  </si>
  <si>
    <t>空調設備保守・点検</t>
    <rPh sb="0" eb="2">
      <t>クウチョウ</t>
    </rPh>
    <rPh sb="2" eb="4">
      <t>セツビ</t>
    </rPh>
    <rPh sb="4" eb="6">
      <t>ホシュ</t>
    </rPh>
    <rPh sb="7" eb="9">
      <t>テンケン</t>
    </rPh>
    <phoneticPr fontId="3"/>
  </si>
  <si>
    <t>舞台設備保守・点検</t>
    <rPh sb="0" eb="2">
      <t>ブタイ</t>
    </rPh>
    <rPh sb="2" eb="4">
      <t>セツビ</t>
    </rPh>
    <rPh sb="4" eb="6">
      <t>ホシュ</t>
    </rPh>
    <rPh sb="7" eb="9">
      <t>テンケン</t>
    </rPh>
    <phoneticPr fontId="3"/>
  </si>
  <si>
    <t>楽器保守・点検</t>
    <rPh sb="0" eb="2">
      <t>ガッキ</t>
    </rPh>
    <rPh sb="2" eb="4">
      <t>ホシュ</t>
    </rPh>
    <rPh sb="5" eb="7">
      <t>テンケン</t>
    </rPh>
    <phoneticPr fontId="3"/>
  </si>
  <si>
    <t>ポンプ機械類保守・点検</t>
    <rPh sb="3" eb="5">
      <t>キカイ</t>
    </rPh>
    <rPh sb="5" eb="6">
      <t>ルイ</t>
    </rPh>
    <rPh sb="6" eb="8">
      <t>ホシュ</t>
    </rPh>
    <rPh sb="9" eb="11">
      <t>テンケン</t>
    </rPh>
    <phoneticPr fontId="3"/>
  </si>
  <si>
    <t>音響・照明・放送設備保守・点検</t>
    <rPh sb="0" eb="2">
      <t>オンキョウ</t>
    </rPh>
    <rPh sb="3" eb="5">
      <t>ショウメイ</t>
    </rPh>
    <rPh sb="6" eb="8">
      <t>ホウソウ</t>
    </rPh>
    <rPh sb="8" eb="10">
      <t>セツビ</t>
    </rPh>
    <rPh sb="10" eb="12">
      <t>ホシュ</t>
    </rPh>
    <rPh sb="13" eb="15">
      <t>テンケン</t>
    </rPh>
    <phoneticPr fontId="3"/>
  </si>
  <si>
    <t>計測・精密機器保守・点検</t>
    <rPh sb="0" eb="2">
      <t>ケイソク</t>
    </rPh>
    <rPh sb="3" eb="5">
      <t>セイミツ</t>
    </rPh>
    <rPh sb="5" eb="7">
      <t>キキ</t>
    </rPh>
    <rPh sb="7" eb="9">
      <t>ホシュ</t>
    </rPh>
    <rPh sb="10" eb="12">
      <t>テンケン</t>
    </rPh>
    <phoneticPr fontId="3"/>
  </si>
  <si>
    <t>舞台・ステージ用音響，照明，装置等</t>
    <rPh sb="0" eb="2">
      <t>ブタイ</t>
    </rPh>
    <rPh sb="7" eb="8">
      <t>ヨウ</t>
    </rPh>
    <rPh sb="8" eb="10">
      <t>オンキョウ</t>
    </rPh>
    <rPh sb="11" eb="13">
      <t>ショウメイ</t>
    </rPh>
    <rPh sb="14" eb="16">
      <t>ソウチ</t>
    </rPh>
    <rPh sb="16" eb="17">
      <t>トウ</t>
    </rPh>
    <phoneticPr fontId="3"/>
  </si>
  <si>
    <t>舞台・ステージ設備を除く</t>
    <rPh sb="0" eb="2">
      <t>ブタイ</t>
    </rPh>
    <rPh sb="7" eb="9">
      <t>セツビ</t>
    </rPh>
    <rPh sb="10" eb="11">
      <t>ノゾ</t>
    </rPh>
    <phoneticPr fontId="3"/>
  </si>
  <si>
    <t>庁舎・学校等</t>
    <rPh sb="0" eb="2">
      <t>チョウシャ</t>
    </rPh>
    <rPh sb="3" eb="5">
      <t>ガッコウ</t>
    </rPh>
    <rPh sb="5" eb="6">
      <t>トウ</t>
    </rPh>
    <phoneticPr fontId="3"/>
  </si>
  <si>
    <t>水道設備清掃</t>
    <rPh sb="0" eb="2">
      <t>スイドウ</t>
    </rPh>
    <rPh sb="2" eb="4">
      <t>セツビ</t>
    </rPh>
    <rPh sb="4" eb="6">
      <t>セイソウ</t>
    </rPh>
    <phoneticPr fontId="3"/>
  </si>
  <si>
    <t>汚水処理設備清掃</t>
    <rPh sb="0" eb="2">
      <t>オスイ</t>
    </rPh>
    <rPh sb="2" eb="4">
      <t>ショリ</t>
    </rPh>
    <rPh sb="4" eb="6">
      <t>セツビ</t>
    </rPh>
    <rPh sb="6" eb="8">
      <t>セイソウ</t>
    </rPh>
    <phoneticPr fontId="3"/>
  </si>
  <si>
    <t>施設等管理・運営・警備</t>
    <rPh sb="0" eb="2">
      <t>シセツ</t>
    </rPh>
    <rPh sb="2" eb="3">
      <t>トウ</t>
    </rPh>
    <rPh sb="3" eb="5">
      <t>カンリ</t>
    </rPh>
    <rPh sb="6" eb="8">
      <t>ウンエイ</t>
    </rPh>
    <rPh sb="9" eb="11">
      <t>ケイビ</t>
    </rPh>
    <phoneticPr fontId="3"/>
  </si>
  <si>
    <t>清掃</t>
    <rPh sb="0" eb="2">
      <t>セイソウ</t>
    </rPh>
    <phoneticPr fontId="3"/>
  </si>
  <si>
    <t>機器等保守・点検</t>
    <rPh sb="0" eb="2">
      <t>キキ</t>
    </rPh>
    <rPh sb="2" eb="3">
      <t>トウ</t>
    </rPh>
    <rPh sb="3" eb="5">
      <t>ホシュ</t>
    </rPh>
    <rPh sb="6" eb="8">
      <t>テンケン</t>
    </rPh>
    <phoneticPr fontId="3"/>
  </si>
  <si>
    <t>汚水処理施設維持管理</t>
    <rPh sb="0" eb="2">
      <t>オスイ</t>
    </rPh>
    <rPh sb="2" eb="4">
      <t>ショリ</t>
    </rPh>
    <rPh sb="4" eb="6">
      <t>シセツ</t>
    </rPh>
    <rPh sb="6" eb="8">
      <t>イジ</t>
    </rPh>
    <rPh sb="8" eb="10">
      <t>カンリ</t>
    </rPh>
    <phoneticPr fontId="3"/>
  </si>
  <si>
    <t>ダクト，フィルター等</t>
    <rPh sb="9" eb="10">
      <t>トウ</t>
    </rPh>
    <phoneticPr fontId="3"/>
  </si>
  <si>
    <t>室内照明，水銀灯等</t>
    <rPh sb="0" eb="2">
      <t>シツナイ</t>
    </rPh>
    <rPh sb="2" eb="4">
      <t>ショウメイ</t>
    </rPh>
    <rPh sb="5" eb="8">
      <t>スイギントウ</t>
    </rPh>
    <rPh sb="8" eb="9">
      <t>トウ</t>
    </rPh>
    <phoneticPr fontId="3"/>
  </si>
  <si>
    <t>その他管理・運営・警備業務</t>
    <rPh sb="2" eb="3">
      <t>タ</t>
    </rPh>
    <rPh sb="3" eb="5">
      <t>カンリ</t>
    </rPh>
    <rPh sb="6" eb="8">
      <t>ウンエイ</t>
    </rPh>
    <rPh sb="9" eb="11">
      <t>ケイビ</t>
    </rPh>
    <rPh sb="11" eb="13">
      <t>ギョウム</t>
    </rPh>
    <phoneticPr fontId="3"/>
  </si>
  <si>
    <t>その他保守・点検業務</t>
    <rPh sb="2" eb="3">
      <t>タ</t>
    </rPh>
    <rPh sb="3" eb="5">
      <t>ホシュ</t>
    </rPh>
    <rPh sb="6" eb="8">
      <t>テンケン</t>
    </rPh>
    <rPh sb="8" eb="10">
      <t>ギョウム</t>
    </rPh>
    <phoneticPr fontId="3"/>
  </si>
  <si>
    <t>その他機械器具修繕</t>
    <rPh sb="2" eb="3">
      <t>タ</t>
    </rPh>
    <rPh sb="3" eb="5">
      <t>キカイ</t>
    </rPh>
    <rPh sb="5" eb="7">
      <t>キグ</t>
    </rPh>
    <rPh sb="7" eb="9">
      <t>シュウゼン</t>
    </rPh>
    <phoneticPr fontId="3"/>
  </si>
  <si>
    <t>その他記録・編さん業務</t>
    <rPh sb="2" eb="3">
      <t>タ</t>
    </rPh>
    <rPh sb="3" eb="5">
      <t>キロク</t>
    </rPh>
    <rPh sb="6" eb="7">
      <t>ヘン</t>
    </rPh>
    <rPh sb="9" eb="11">
      <t>ギョウム</t>
    </rPh>
    <phoneticPr fontId="3"/>
  </si>
  <si>
    <t>その他廃棄物・薬物処理業務</t>
    <rPh sb="2" eb="3">
      <t>タ</t>
    </rPh>
    <rPh sb="3" eb="6">
      <t>ハイキブツ</t>
    </rPh>
    <rPh sb="7" eb="9">
      <t>ヤクブツ</t>
    </rPh>
    <rPh sb="9" eb="11">
      <t>ショリ</t>
    </rPh>
    <rPh sb="11" eb="13">
      <t>ギョウム</t>
    </rPh>
    <phoneticPr fontId="3"/>
  </si>
  <si>
    <t>その他防除・駆除業務</t>
    <rPh sb="2" eb="3">
      <t>タ</t>
    </rPh>
    <rPh sb="3" eb="5">
      <t>ボウジョ</t>
    </rPh>
    <rPh sb="6" eb="8">
      <t>クジョ</t>
    </rPh>
    <rPh sb="8" eb="10">
      <t>ギョウム</t>
    </rPh>
    <phoneticPr fontId="3"/>
  </si>
  <si>
    <t>ウィング型ステージトラック</t>
    <rPh sb="4" eb="5">
      <t>ガタ</t>
    </rPh>
    <phoneticPr fontId="3"/>
  </si>
  <si>
    <t>特殊改造車</t>
    <rPh sb="0" eb="2">
      <t>トクシュ</t>
    </rPh>
    <rPh sb="2" eb="5">
      <t>カイゾウシャ</t>
    </rPh>
    <phoneticPr fontId="3"/>
  </si>
  <si>
    <t>廃油処理車，汚水処理車等</t>
    <rPh sb="0" eb="2">
      <t>ハイユ</t>
    </rPh>
    <rPh sb="2" eb="4">
      <t>ショリ</t>
    </rPh>
    <rPh sb="4" eb="5">
      <t>シャ</t>
    </rPh>
    <rPh sb="6" eb="8">
      <t>オスイ</t>
    </rPh>
    <rPh sb="8" eb="11">
      <t>ショリシャ</t>
    </rPh>
    <rPh sb="11" eb="12">
      <t>トウ</t>
    </rPh>
    <phoneticPr fontId="3"/>
  </si>
  <si>
    <t>汚水処理設備</t>
    <rPh sb="0" eb="2">
      <t>オスイ</t>
    </rPh>
    <rPh sb="2" eb="4">
      <t>ショリ</t>
    </rPh>
    <rPh sb="4" eb="6">
      <t>セツビ</t>
    </rPh>
    <phoneticPr fontId="3"/>
  </si>
  <si>
    <t>汚水処理機器</t>
    <rPh sb="0" eb="2">
      <t>オスイ</t>
    </rPh>
    <rPh sb="2" eb="4">
      <t>ショリ</t>
    </rPh>
    <rPh sb="4" eb="6">
      <t>キキ</t>
    </rPh>
    <phoneticPr fontId="3"/>
  </si>
  <si>
    <t>大型破砕機</t>
    <rPh sb="0" eb="2">
      <t>オオガタ</t>
    </rPh>
    <rPh sb="2" eb="5">
      <t>ハサイキ</t>
    </rPh>
    <phoneticPr fontId="3"/>
  </si>
  <si>
    <t>ごみ破砕機</t>
    <rPh sb="2" eb="5">
      <t>ハサイキ</t>
    </rPh>
    <phoneticPr fontId="3"/>
  </si>
  <si>
    <t>生ゴミ処理器</t>
    <rPh sb="0" eb="1">
      <t>ナマ</t>
    </rPh>
    <rPh sb="3" eb="5">
      <t>ショリ</t>
    </rPh>
    <rPh sb="5" eb="6">
      <t>キ</t>
    </rPh>
    <phoneticPr fontId="3"/>
  </si>
  <si>
    <t>ポリ製品等で簡易に堆肥処理するもの</t>
    <rPh sb="2" eb="3">
      <t>セイ</t>
    </rPh>
    <rPh sb="3" eb="4">
      <t>ヒン</t>
    </rPh>
    <rPh sb="4" eb="5">
      <t>トウ</t>
    </rPh>
    <rPh sb="6" eb="8">
      <t>カンイ</t>
    </rPh>
    <rPh sb="9" eb="11">
      <t>タイヒ</t>
    </rPh>
    <rPh sb="11" eb="13">
      <t>ショリ</t>
    </rPh>
    <phoneticPr fontId="3"/>
  </si>
  <si>
    <t>小水力発電用等</t>
    <rPh sb="0" eb="1">
      <t>ショウ</t>
    </rPh>
    <rPh sb="1" eb="3">
      <t>スイリョク</t>
    </rPh>
    <rPh sb="3" eb="5">
      <t>ハツデン</t>
    </rPh>
    <rPh sb="5" eb="6">
      <t>ヨウ</t>
    </rPh>
    <rPh sb="6" eb="7">
      <t>ナド</t>
    </rPh>
    <phoneticPr fontId="3"/>
  </si>
  <si>
    <t>その他教育・保育・図書館関連品</t>
    <rPh sb="3" eb="5">
      <t>キョウイク</t>
    </rPh>
    <rPh sb="6" eb="8">
      <t>ホイク</t>
    </rPh>
    <rPh sb="9" eb="12">
      <t>トショカン</t>
    </rPh>
    <rPh sb="12" eb="15">
      <t>カンレンヒン</t>
    </rPh>
    <phoneticPr fontId="3"/>
  </si>
  <si>
    <t>文化・芸術品</t>
    <rPh sb="0" eb="2">
      <t>ブンカ</t>
    </rPh>
    <rPh sb="3" eb="6">
      <t>ゲイジュツヒン</t>
    </rPh>
    <phoneticPr fontId="3"/>
  </si>
  <si>
    <t>音楽ＣＤ，映画ＤＶＤ，映像フィルム等</t>
    <rPh sb="0" eb="2">
      <t>オンガク</t>
    </rPh>
    <rPh sb="5" eb="7">
      <t>エイガ</t>
    </rPh>
    <rPh sb="11" eb="13">
      <t>エイゾウ</t>
    </rPh>
    <rPh sb="17" eb="18">
      <t>トウ</t>
    </rPh>
    <phoneticPr fontId="3"/>
  </si>
  <si>
    <t>室内装飾，鑑賞用植物，美術品，工芸品等</t>
    <rPh sb="0" eb="2">
      <t>シツナイ</t>
    </rPh>
    <rPh sb="2" eb="4">
      <t>ソウショク</t>
    </rPh>
    <rPh sb="5" eb="7">
      <t>カンショウ</t>
    </rPh>
    <rPh sb="7" eb="8">
      <t>ヨウ</t>
    </rPh>
    <rPh sb="8" eb="10">
      <t>ショクブツ</t>
    </rPh>
    <rPh sb="11" eb="13">
      <t>ビジュツ</t>
    </rPh>
    <rPh sb="13" eb="14">
      <t>ヒン</t>
    </rPh>
    <rPh sb="15" eb="18">
      <t>コウゲイヒン</t>
    </rPh>
    <rPh sb="18" eb="19">
      <t>トウ</t>
    </rPh>
    <phoneticPr fontId="3"/>
  </si>
  <si>
    <t>植物</t>
    <rPh sb="0" eb="2">
      <t>ショクブツ</t>
    </rPh>
    <phoneticPr fontId="3"/>
  </si>
  <si>
    <t>玄関マット等</t>
    <rPh sb="0" eb="2">
      <t>ゲンカン</t>
    </rPh>
    <rPh sb="5" eb="6">
      <t>トウ</t>
    </rPh>
    <phoneticPr fontId="3"/>
  </si>
  <si>
    <t>電話・ファックス</t>
    <rPh sb="0" eb="2">
      <t>デンワ</t>
    </rPh>
    <phoneticPr fontId="3"/>
  </si>
  <si>
    <t>家具・室内装飾</t>
    <rPh sb="0" eb="2">
      <t>カグ</t>
    </rPh>
    <rPh sb="3" eb="5">
      <t>シツナイ</t>
    </rPh>
    <rPh sb="5" eb="7">
      <t>ソウショク</t>
    </rPh>
    <phoneticPr fontId="3"/>
  </si>
  <si>
    <t>寝具</t>
    <rPh sb="0" eb="2">
      <t>シング</t>
    </rPh>
    <phoneticPr fontId="3"/>
  </si>
  <si>
    <t>宿泊施設・病院等</t>
    <rPh sb="0" eb="2">
      <t>シュクハク</t>
    </rPh>
    <rPh sb="2" eb="4">
      <t>シセツ</t>
    </rPh>
    <rPh sb="5" eb="7">
      <t>ビョウイン</t>
    </rPh>
    <rPh sb="7" eb="8">
      <t>トウ</t>
    </rPh>
    <phoneticPr fontId="3"/>
  </si>
  <si>
    <t>掃除用具・清掃用品</t>
    <rPh sb="0" eb="2">
      <t>ソウジ</t>
    </rPh>
    <rPh sb="2" eb="4">
      <t>ヨウグ</t>
    </rPh>
    <rPh sb="5" eb="7">
      <t>セイソウ</t>
    </rPh>
    <rPh sb="7" eb="9">
      <t>ヨウヒン</t>
    </rPh>
    <phoneticPr fontId="3"/>
  </si>
  <si>
    <t>ハンドドライヤー，手指消毒器等</t>
    <rPh sb="9" eb="11">
      <t>シュシ</t>
    </rPh>
    <rPh sb="11" eb="14">
      <t>ショウドクキ</t>
    </rPh>
    <rPh sb="14" eb="15">
      <t>トウ</t>
    </rPh>
    <phoneticPr fontId="3"/>
  </si>
  <si>
    <t>モップ，掃除道具，洗剤，ロールタオル等</t>
    <rPh sb="4" eb="6">
      <t>ソウジ</t>
    </rPh>
    <rPh sb="6" eb="8">
      <t>ドウグ</t>
    </rPh>
    <rPh sb="9" eb="11">
      <t>センザイ</t>
    </rPh>
    <rPh sb="18" eb="19">
      <t>トウ</t>
    </rPh>
    <phoneticPr fontId="3"/>
  </si>
  <si>
    <t>消毒・衛生用品</t>
    <rPh sb="0" eb="2">
      <t>ショウドク</t>
    </rPh>
    <rPh sb="3" eb="5">
      <t>エイセイ</t>
    </rPh>
    <rPh sb="5" eb="7">
      <t>ヨウヒン</t>
    </rPh>
    <phoneticPr fontId="3"/>
  </si>
  <si>
    <t>オフィス家具・会議備品</t>
    <rPh sb="4" eb="6">
      <t>カグ</t>
    </rPh>
    <rPh sb="7" eb="9">
      <t>カイギ</t>
    </rPh>
    <rPh sb="9" eb="11">
      <t>ビヒン</t>
    </rPh>
    <phoneticPr fontId="3"/>
  </si>
  <si>
    <t>オフィス家具，会議机，イス等</t>
    <rPh sb="4" eb="6">
      <t>カグ</t>
    </rPh>
    <rPh sb="7" eb="9">
      <t>カイギ</t>
    </rPh>
    <rPh sb="9" eb="10">
      <t>ツクエ</t>
    </rPh>
    <rPh sb="13" eb="14">
      <t>トウ</t>
    </rPh>
    <phoneticPr fontId="3"/>
  </si>
  <si>
    <t>一般家具，宿泊施設・病院等</t>
    <rPh sb="0" eb="2">
      <t>イッパン</t>
    </rPh>
    <rPh sb="2" eb="4">
      <t>カグ</t>
    </rPh>
    <rPh sb="5" eb="7">
      <t>シュクハク</t>
    </rPh>
    <rPh sb="7" eb="9">
      <t>シセツ</t>
    </rPh>
    <rPh sb="10" eb="12">
      <t>ビョウイン</t>
    </rPh>
    <rPh sb="12" eb="13">
      <t>トウ</t>
    </rPh>
    <phoneticPr fontId="3"/>
  </si>
  <si>
    <t>保健・福祉・医療関連</t>
    <rPh sb="0" eb="2">
      <t>ホケン</t>
    </rPh>
    <rPh sb="3" eb="5">
      <t>フクシ</t>
    </rPh>
    <rPh sb="6" eb="8">
      <t>イリョウ</t>
    </rPh>
    <rPh sb="8" eb="10">
      <t>カンレン</t>
    </rPh>
    <phoneticPr fontId="3"/>
  </si>
  <si>
    <t>オフィス・施設用品</t>
    <rPh sb="5" eb="7">
      <t>シセツ</t>
    </rPh>
    <rPh sb="7" eb="9">
      <t>ヨウヒン</t>
    </rPh>
    <phoneticPr fontId="3"/>
  </si>
  <si>
    <t>情報処理ソフト</t>
    <rPh sb="0" eb="2">
      <t>ジョウホウ</t>
    </rPh>
    <rPh sb="2" eb="4">
      <t>ショリ</t>
    </rPh>
    <phoneticPr fontId="3"/>
  </si>
  <si>
    <t>情報・画像処理</t>
    <rPh sb="0" eb="2">
      <t>ジョウホウ</t>
    </rPh>
    <rPh sb="3" eb="5">
      <t>ガゾウ</t>
    </rPh>
    <rPh sb="5" eb="7">
      <t>ショリ</t>
    </rPh>
    <phoneticPr fontId="3"/>
  </si>
  <si>
    <t>バス営業</t>
    <rPh sb="2" eb="4">
      <t>エイギョウ</t>
    </rPh>
    <phoneticPr fontId="3"/>
  </si>
  <si>
    <t>タクシー営業</t>
    <rPh sb="4" eb="6">
      <t>エイギョウ</t>
    </rPh>
    <phoneticPr fontId="3"/>
  </si>
  <si>
    <t>トラック運送業</t>
    <rPh sb="4" eb="7">
      <t>ウンソウギョウ</t>
    </rPh>
    <phoneticPr fontId="3"/>
  </si>
  <si>
    <t>営業車両運行</t>
    <rPh sb="0" eb="2">
      <t>エイギョウ</t>
    </rPh>
    <rPh sb="2" eb="4">
      <t>シャリョウ</t>
    </rPh>
    <rPh sb="4" eb="6">
      <t>ウンコウ</t>
    </rPh>
    <phoneticPr fontId="3"/>
  </si>
  <si>
    <t>レンタル・リース車両</t>
    <rPh sb="8" eb="10">
      <t>シャリョウ</t>
    </rPh>
    <phoneticPr fontId="3"/>
  </si>
  <si>
    <t>事務用品・教育用品</t>
    <rPh sb="0" eb="2">
      <t>ジム</t>
    </rPh>
    <rPh sb="2" eb="4">
      <t>ヨウヒン</t>
    </rPh>
    <rPh sb="5" eb="7">
      <t>キョウイク</t>
    </rPh>
    <rPh sb="7" eb="8">
      <t>ヨウ</t>
    </rPh>
    <rPh sb="8" eb="9">
      <t>ヒン</t>
    </rPh>
    <phoneticPr fontId="3"/>
  </si>
  <si>
    <t>音楽ＣＤ・レコード</t>
    <rPh sb="0" eb="2">
      <t>オンガク</t>
    </rPh>
    <phoneticPr fontId="3"/>
  </si>
  <si>
    <t>その他事務用品・教育用品</t>
    <rPh sb="3" eb="6">
      <t>ジムヨウ</t>
    </rPh>
    <rPh sb="6" eb="7">
      <t>シナ</t>
    </rPh>
    <rPh sb="8" eb="10">
      <t>キョウイク</t>
    </rPh>
    <rPh sb="10" eb="12">
      <t>ヨウヒン</t>
    </rPh>
    <phoneticPr fontId="3"/>
  </si>
  <si>
    <t>教育教材</t>
    <rPh sb="0" eb="2">
      <t>キョウイク</t>
    </rPh>
    <rPh sb="2" eb="4">
      <t>キョウザイ</t>
    </rPh>
    <phoneticPr fontId="3"/>
  </si>
  <si>
    <t>学校，保育，社会教育等教材</t>
    <rPh sb="0" eb="2">
      <t>ガッコウ</t>
    </rPh>
    <rPh sb="3" eb="5">
      <t>ホイク</t>
    </rPh>
    <rPh sb="6" eb="8">
      <t>シャカイ</t>
    </rPh>
    <rPh sb="8" eb="10">
      <t>キョウイク</t>
    </rPh>
    <rPh sb="10" eb="11">
      <t>トウ</t>
    </rPh>
    <rPh sb="11" eb="13">
      <t>キョウザイ</t>
    </rPh>
    <phoneticPr fontId="3"/>
  </si>
  <si>
    <t>ＤＶＤ，映像フィルム等</t>
    <rPh sb="4" eb="6">
      <t>エイゾウ</t>
    </rPh>
    <rPh sb="10" eb="11">
      <t>トウ</t>
    </rPh>
    <phoneticPr fontId="3"/>
  </si>
  <si>
    <t>ＣＤ，ＤＶＤ，レコード等</t>
    <rPh sb="11" eb="12">
      <t>トウ</t>
    </rPh>
    <phoneticPr fontId="3"/>
  </si>
  <si>
    <t>その他情報処理</t>
    <rPh sb="2" eb="3">
      <t>タ</t>
    </rPh>
    <rPh sb="3" eb="5">
      <t>ジョウホウ</t>
    </rPh>
    <rPh sb="5" eb="7">
      <t>ショリ</t>
    </rPh>
    <phoneticPr fontId="3"/>
  </si>
  <si>
    <t>教材を含む</t>
    <rPh sb="0" eb="2">
      <t>キョウザイ</t>
    </rPh>
    <rPh sb="3" eb="4">
      <t>フク</t>
    </rPh>
    <phoneticPr fontId="3"/>
  </si>
  <si>
    <t>ステージ車両</t>
    <rPh sb="4" eb="6">
      <t>シャリョウ</t>
    </rPh>
    <phoneticPr fontId="3"/>
  </si>
  <si>
    <t>重電機器</t>
    <rPh sb="0" eb="2">
      <t>ジュウデン</t>
    </rPh>
    <rPh sb="2" eb="4">
      <t>キキ</t>
    </rPh>
    <phoneticPr fontId="3"/>
  </si>
  <si>
    <t>非常用発電機</t>
    <rPh sb="0" eb="3">
      <t>ヒジョウヨウ</t>
    </rPh>
    <rPh sb="3" eb="6">
      <t>ハツデンキ</t>
    </rPh>
    <phoneticPr fontId="3"/>
  </si>
  <si>
    <t>ポンプ類</t>
    <rPh sb="3" eb="4">
      <t>ルイ</t>
    </rPh>
    <phoneticPr fontId="3"/>
  </si>
  <si>
    <t>災害時等対応ポンプ</t>
    <rPh sb="0" eb="2">
      <t>サイガイ</t>
    </rPh>
    <rPh sb="2" eb="3">
      <t>ジ</t>
    </rPh>
    <rPh sb="3" eb="4">
      <t>トウ</t>
    </rPh>
    <rPh sb="4" eb="6">
      <t>タイオウ</t>
    </rPh>
    <phoneticPr fontId="3"/>
  </si>
  <si>
    <t>上下水道機械器具</t>
    <rPh sb="0" eb="4">
      <t>ジョウゲスイドウ</t>
    </rPh>
    <rPh sb="4" eb="6">
      <t>キカイ</t>
    </rPh>
    <rPh sb="6" eb="8">
      <t>キグ</t>
    </rPh>
    <phoneticPr fontId="3"/>
  </si>
  <si>
    <t>屋外用机，イス，流し台等</t>
    <rPh sb="0" eb="2">
      <t>オクガイ</t>
    </rPh>
    <rPh sb="2" eb="3">
      <t>ヨウ</t>
    </rPh>
    <rPh sb="3" eb="4">
      <t>ツクエ</t>
    </rPh>
    <rPh sb="8" eb="9">
      <t>ナガ</t>
    </rPh>
    <rPh sb="10" eb="11">
      <t>ダイ</t>
    </rPh>
    <rPh sb="11" eb="12">
      <t>トウ</t>
    </rPh>
    <phoneticPr fontId="3"/>
  </si>
  <si>
    <t>汚水ます、下水管、排水管，雨樋等</t>
    <rPh sb="0" eb="2">
      <t>オスイ</t>
    </rPh>
    <rPh sb="5" eb="8">
      <t>ゲスイカン</t>
    </rPh>
    <rPh sb="9" eb="12">
      <t>ハイスイカン</t>
    </rPh>
    <rPh sb="13" eb="14">
      <t>アマ</t>
    </rPh>
    <rPh sb="14" eb="15">
      <t>ヒ</t>
    </rPh>
    <rPh sb="15" eb="16">
      <t>トウ</t>
    </rPh>
    <phoneticPr fontId="3"/>
  </si>
  <si>
    <t>ガラス、床ワックス，トイレ・浴室清掃等</t>
    <rPh sb="4" eb="5">
      <t>ユカ</t>
    </rPh>
    <rPh sb="14" eb="16">
      <t>ヨクシツ</t>
    </rPh>
    <rPh sb="16" eb="18">
      <t>セイソウ</t>
    </rPh>
    <rPh sb="18" eb="19">
      <t>トウ</t>
    </rPh>
    <phoneticPr fontId="3"/>
  </si>
  <si>
    <t>汚水処理槽，浄化槽等清掃</t>
    <rPh sb="0" eb="2">
      <t>オスイ</t>
    </rPh>
    <rPh sb="2" eb="4">
      <t>ショリ</t>
    </rPh>
    <rPh sb="4" eb="5">
      <t>ソウ</t>
    </rPh>
    <rPh sb="6" eb="9">
      <t>ジョウカソウ</t>
    </rPh>
    <rPh sb="9" eb="10">
      <t>トウ</t>
    </rPh>
    <rPh sb="10" eb="12">
      <t>セイソウ</t>
    </rPh>
    <phoneticPr fontId="3"/>
  </si>
  <si>
    <t>配水池、ろ過設備等清掃</t>
    <rPh sb="0" eb="3">
      <t>ハイスイチ</t>
    </rPh>
    <rPh sb="5" eb="6">
      <t>カ</t>
    </rPh>
    <rPh sb="6" eb="8">
      <t>セツビ</t>
    </rPh>
    <rPh sb="8" eb="9">
      <t>トウ</t>
    </rPh>
    <rPh sb="9" eb="11">
      <t>セイソウ</t>
    </rPh>
    <phoneticPr fontId="3"/>
  </si>
  <si>
    <t>庭園・公園清掃</t>
    <rPh sb="0" eb="2">
      <t>テイエン</t>
    </rPh>
    <rPh sb="3" eb="5">
      <t>コウエン</t>
    </rPh>
    <rPh sb="5" eb="7">
      <t>セイソウ</t>
    </rPh>
    <phoneticPr fontId="3"/>
  </si>
  <si>
    <t>落下物・投棄物処理，草刈り，路面清掃等</t>
    <rPh sb="0" eb="3">
      <t>ラッカブツ</t>
    </rPh>
    <rPh sb="4" eb="7">
      <t>トウキブツ</t>
    </rPh>
    <rPh sb="7" eb="9">
      <t>ショリ</t>
    </rPh>
    <rPh sb="10" eb="12">
      <t>クサカリ</t>
    </rPh>
    <rPh sb="14" eb="16">
      <t>ロメン</t>
    </rPh>
    <rPh sb="16" eb="18">
      <t>セイソウ</t>
    </rPh>
    <rPh sb="18" eb="19">
      <t>トウ</t>
    </rPh>
    <phoneticPr fontId="3"/>
  </si>
  <si>
    <t>植栽，剪定，施肥等</t>
    <rPh sb="0" eb="2">
      <t>ショクサイ</t>
    </rPh>
    <rPh sb="3" eb="5">
      <t>センテイ</t>
    </rPh>
    <rPh sb="6" eb="8">
      <t>セヒ</t>
    </rPh>
    <rPh sb="8" eb="9">
      <t>トウ</t>
    </rPh>
    <phoneticPr fontId="3"/>
  </si>
  <si>
    <t>調律等</t>
    <rPh sb="0" eb="2">
      <t>チョウリツ</t>
    </rPh>
    <rPh sb="2" eb="3">
      <t>トウ</t>
    </rPh>
    <phoneticPr fontId="3"/>
  </si>
  <si>
    <t>議事録作成等</t>
    <rPh sb="0" eb="3">
      <t>ギジロク</t>
    </rPh>
    <rPh sb="3" eb="5">
      <t>サクセイ</t>
    </rPh>
    <rPh sb="5" eb="6">
      <t>トウ</t>
    </rPh>
    <phoneticPr fontId="3"/>
  </si>
  <si>
    <t>その他ＣＡＴＶ関連業務</t>
    <rPh sb="2" eb="3">
      <t>タ</t>
    </rPh>
    <rPh sb="7" eb="9">
      <t>カンレン</t>
    </rPh>
    <rPh sb="9" eb="11">
      <t>ギョウム</t>
    </rPh>
    <phoneticPr fontId="3"/>
  </si>
  <si>
    <t>車両点検を含む</t>
    <rPh sb="0" eb="2">
      <t>シャリョウ</t>
    </rPh>
    <rPh sb="2" eb="4">
      <t>テンケン</t>
    </rPh>
    <rPh sb="5" eb="6">
      <t>フク</t>
    </rPh>
    <phoneticPr fontId="3"/>
  </si>
  <si>
    <t>上下水設備，建物設備等</t>
    <rPh sb="0" eb="3">
      <t>ジョウゲスイ</t>
    </rPh>
    <rPh sb="3" eb="5">
      <t>セツビ</t>
    </rPh>
    <rPh sb="6" eb="8">
      <t>タテモノ</t>
    </rPh>
    <rPh sb="8" eb="10">
      <t>セツビ</t>
    </rPh>
    <rPh sb="10" eb="11">
      <t>トウ</t>
    </rPh>
    <phoneticPr fontId="3"/>
  </si>
  <si>
    <t>計量器，測量機器，検査機器等</t>
    <rPh sb="0" eb="3">
      <t>ケイリョウキ</t>
    </rPh>
    <rPh sb="4" eb="6">
      <t>ソクリョウ</t>
    </rPh>
    <rPh sb="6" eb="8">
      <t>キキ</t>
    </rPh>
    <rPh sb="9" eb="11">
      <t>ケンサ</t>
    </rPh>
    <rPh sb="11" eb="13">
      <t>キキ</t>
    </rPh>
    <rPh sb="13" eb="14">
      <t>トウ</t>
    </rPh>
    <phoneticPr fontId="3"/>
  </si>
  <si>
    <t>自動ドア，ポンプ類等を含む</t>
    <rPh sb="0" eb="2">
      <t>ジドウ</t>
    </rPh>
    <rPh sb="8" eb="9">
      <t>ルイ</t>
    </rPh>
    <rPh sb="9" eb="10">
      <t>トウ</t>
    </rPh>
    <rPh sb="11" eb="12">
      <t>フク</t>
    </rPh>
    <phoneticPr fontId="3"/>
  </si>
  <si>
    <t>弱電・通信設備を含む</t>
    <rPh sb="0" eb="2">
      <t>ジャクデン</t>
    </rPh>
    <rPh sb="3" eb="5">
      <t>ツウシン</t>
    </rPh>
    <rPh sb="5" eb="7">
      <t>セツビ</t>
    </rPh>
    <rPh sb="8" eb="9">
      <t>フク</t>
    </rPh>
    <phoneticPr fontId="3"/>
  </si>
  <si>
    <t>パソコン，プリンタ等</t>
    <rPh sb="9" eb="10">
      <t>トウ</t>
    </rPh>
    <phoneticPr fontId="3"/>
  </si>
  <si>
    <t>電話交換・受付業務</t>
    <rPh sb="0" eb="2">
      <t>デンワ</t>
    </rPh>
    <rPh sb="2" eb="4">
      <t>コウカン</t>
    </rPh>
    <rPh sb="5" eb="7">
      <t>ウケツケ</t>
    </rPh>
    <rPh sb="7" eb="9">
      <t>ギョウム</t>
    </rPh>
    <phoneticPr fontId="3"/>
  </si>
  <si>
    <t>美術品，ピアノ運搬を含む</t>
    <rPh sb="0" eb="3">
      <t>ビジュツヒン</t>
    </rPh>
    <rPh sb="7" eb="9">
      <t>ウンパン</t>
    </rPh>
    <rPh sb="10" eb="11">
      <t>フク</t>
    </rPh>
    <phoneticPr fontId="3"/>
  </si>
  <si>
    <t>リネンサプライを含む</t>
    <rPh sb="8" eb="9">
      <t>フク</t>
    </rPh>
    <phoneticPr fontId="3"/>
  </si>
  <si>
    <t>建物耐力度調査を含む</t>
    <rPh sb="0" eb="2">
      <t>タテモノ</t>
    </rPh>
    <rPh sb="2" eb="5">
      <t>タイリョクド</t>
    </rPh>
    <rPh sb="5" eb="7">
      <t>チョウサ</t>
    </rPh>
    <rPh sb="8" eb="9">
      <t>フク</t>
    </rPh>
    <phoneticPr fontId="3"/>
  </si>
  <si>
    <t>その他調査・検査・計画策定業務</t>
    <rPh sb="3" eb="5">
      <t>チョウサ</t>
    </rPh>
    <rPh sb="6" eb="8">
      <t>ケンサ</t>
    </rPh>
    <rPh sb="9" eb="11">
      <t>ケイカク</t>
    </rPh>
    <rPh sb="11" eb="13">
      <t>サクテイ</t>
    </rPh>
    <rPh sb="13" eb="15">
      <t>ギョウム</t>
    </rPh>
    <phoneticPr fontId="3"/>
  </si>
  <si>
    <t>古物回収</t>
    <rPh sb="0" eb="2">
      <t>コブツ</t>
    </rPh>
    <rPh sb="2" eb="4">
      <t>カイシュウ</t>
    </rPh>
    <phoneticPr fontId="3"/>
  </si>
  <si>
    <t>図書館，体育館，ホール，集会施設等</t>
    <rPh sb="0" eb="3">
      <t>トショカン</t>
    </rPh>
    <rPh sb="4" eb="7">
      <t>タイイクカン</t>
    </rPh>
    <rPh sb="12" eb="14">
      <t>シュウカイ</t>
    </rPh>
    <rPh sb="14" eb="16">
      <t>シセツ</t>
    </rPh>
    <rPh sb="16" eb="17">
      <t>トウ</t>
    </rPh>
    <phoneticPr fontId="3"/>
  </si>
  <si>
    <t>病院，保育所，高齢者介護施設等</t>
    <rPh sb="0" eb="2">
      <t>ビョウイン</t>
    </rPh>
    <rPh sb="3" eb="6">
      <t>ホイクショ</t>
    </rPh>
    <rPh sb="7" eb="10">
      <t>コウレイシャ</t>
    </rPh>
    <rPh sb="10" eb="12">
      <t>カイゴ</t>
    </rPh>
    <rPh sb="12" eb="14">
      <t>シセツ</t>
    </rPh>
    <rPh sb="14" eb="15">
      <t>トウ</t>
    </rPh>
    <phoneticPr fontId="3"/>
  </si>
  <si>
    <t>大分類</t>
    <rPh sb="0" eb="1">
      <t>ダイ</t>
    </rPh>
    <rPh sb="1" eb="2">
      <t>ブン</t>
    </rPh>
    <rPh sb="2" eb="3">
      <t>タグイ</t>
    </rPh>
    <phoneticPr fontId="3"/>
  </si>
  <si>
    <t>大分類名</t>
    <rPh sb="0" eb="3">
      <t>ダイブンルイ</t>
    </rPh>
    <rPh sb="3" eb="4">
      <t>メイ</t>
    </rPh>
    <phoneticPr fontId="3"/>
  </si>
  <si>
    <t>足マット</t>
    <rPh sb="0" eb="1">
      <t>アシ</t>
    </rPh>
    <phoneticPr fontId="3"/>
  </si>
  <si>
    <t>パソコン周辺機器</t>
    <rPh sb="4" eb="6">
      <t>シュウヘン</t>
    </rPh>
    <rPh sb="6" eb="8">
      <t>キキ</t>
    </rPh>
    <phoneticPr fontId="3"/>
  </si>
  <si>
    <t>会議録作成</t>
    <rPh sb="0" eb="2">
      <t>カイギ</t>
    </rPh>
    <rPh sb="2" eb="3">
      <t>ロク</t>
    </rPh>
    <rPh sb="3" eb="5">
      <t>サクセイ</t>
    </rPh>
    <phoneticPr fontId="3"/>
  </si>
  <si>
    <t>ビデオ作成</t>
    <rPh sb="3" eb="5">
      <t>サクセイ</t>
    </rPh>
    <phoneticPr fontId="3"/>
  </si>
  <si>
    <t>例規集等追録</t>
    <rPh sb="0" eb="2">
      <t>レイキ</t>
    </rPh>
    <rPh sb="2" eb="3">
      <t>シュウ</t>
    </rPh>
    <rPh sb="3" eb="4">
      <t>トウ</t>
    </rPh>
    <rPh sb="4" eb="6">
      <t>ツイロク</t>
    </rPh>
    <phoneticPr fontId="3"/>
  </si>
  <si>
    <t>広告企画</t>
    <rPh sb="0" eb="2">
      <t>コウコク</t>
    </rPh>
    <rPh sb="2" eb="4">
      <t>キカク</t>
    </rPh>
    <phoneticPr fontId="3"/>
  </si>
  <si>
    <t>保険</t>
    <rPh sb="0" eb="2">
      <t>ホケン</t>
    </rPh>
    <phoneticPr fontId="3"/>
  </si>
  <si>
    <t>フォーム印刷</t>
    <rPh sb="4" eb="6">
      <t>インサツ</t>
    </rPh>
    <phoneticPr fontId="3"/>
  </si>
  <si>
    <t>連続用紙，圧着式はがき，ＯＣＲ等</t>
    <rPh sb="0" eb="2">
      <t>レンゾク</t>
    </rPh>
    <rPh sb="2" eb="4">
      <t>ヨウシ</t>
    </rPh>
    <rPh sb="5" eb="7">
      <t>アッチャク</t>
    </rPh>
    <rPh sb="7" eb="8">
      <t>シキ</t>
    </rPh>
    <rPh sb="15" eb="16">
      <t>トウ</t>
    </rPh>
    <phoneticPr fontId="3"/>
  </si>
  <si>
    <t>シール印刷</t>
    <rPh sb="3" eb="5">
      <t>インサツ</t>
    </rPh>
    <phoneticPr fontId="3"/>
  </si>
  <si>
    <t>シール，ラベル，ステッカー等</t>
    <rPh sb="13" eb="14">
      <t>トウ</t>
    </rPh>
    <phoneticPr fontId="3"/>
  </si>
  <si>
    <t>標識・看板・パネル</t>
    <rPh sb="0" eb="2">
      <t>ヒョウシキ</t>
    </rPh>
    <rPh sb="3" eb="5">
      <t>カンバン</t>
    </rPh>
    <phoneticPr fontId="3"/>
  </si>
  <si>
    <t>建物管理</t>
    <rPh sb="0" eb="2">
      <t>タテモノ</t>
    </rPh>
    <rPh sb="2" eb="4">
      <t>カンリ</t>
    </rPh>
    <phoneticPr fontId="3"/>
  </si>
  <si>
    <t>耐震調査</t>
    <rPh sb="0" eb="2">
      <t>タイシン</t>
    </rPh>
    <rPh sb="2" eb="4">
      <t>チョウサ</t>
    </rPh>
    <phoneticPr fontId="3"/>
  </si>
  <si>
    <t>建物清掃</t>
    <rPh sb="0" eb="2">
      <t>タテモノ</t>
    </rPh>
    <rPh sb="2" eb="4">
      <t>セイソウ</t>
    </rPh>
    <phoneticPr fontId="3"/>
  </si>
  <si>
    <t>道路清掃</t>
    <rPh sb="0" eb="2">
      <t>ドウロ</t>
    </rPh>
    <rPh sb="2" eb="4">
      <t>セイソウ</t>
    </rPh>
    <phoneticPr fontId="3"/>
  </si>
  <si>
    <t>一般廃棄物処理</t>
    <rPh sb="0" eb="2">
      <t>イッパン</t>
    </rPh>
    <rPh sb="2" eb="5">
      <t>ハイキブツ</t>
    </rPh>
    <rPh sb="5" eb="7">
      <t>ショリ</t>
    </rPh>
    <phoneticPr fontId="3"/>
  </si>
  <si>
    <t>産業廃棄物処理</t>
    <rPh sb="0" eb="2">
      <t>サンギョウ</t>
    </rPh>
    <rPh sb="2" eb="5">
      <t>ハイキブツ</t>
    </rPh>
    <rPh sb="5" eb="7">
      <t>ショリ</t>
    </rPh>
    <phoneticPr fontId="3"/>
  </si>
  <si>
    <t>地図</t>
    <rPh sb="0" eb="2">
      <t>チズ</t>
    </rPh>
    <phoneticPr fontId="3"/>
  </si>
  <si>
    <t>青写真･写真</t>
    <rPh sb="0" eb="1">
      <t>アオ</t>
    </rPh>
    <rPh sb="1" eb="3">
      <t>シャシン</t>
    </rPh>
    <rPh sb="4" eb="6">
      <t>シャシン</t>
    </rPh>
    <phoneticPr fontId="3"/>
  </si>
  <si>
    <t>消防・防災関連</t>
    <rPh sb="0" eb="2">
      <t>ショウボウ</t>
    </rPh>
    <rPh sb="3" eb="5">
      <t>ボウサイ</t>
    </rPh>
    <rPh sb="5" eb="7">
      <t>カンレン</t>
    </rPh>
    <phoneticPr fontId="3"/>
  </si>
  <si>
    <t>自動車等</t>
    <rPh sb="0" eb="3">
      <t>ジドウシャ</t>
    </rPh>
    <rPh sb="3" eb="4">
      <t>トウ</t>
    </rPh>
    <phoneticPr fontId="3"/>
  </si>
  <si>
    <t>その他賃貸借</t>
    <rPh sb="2" eb="3">
      <t>タ</t>
    </rPh>
    <rPh sb="3" eb="6">
      <t>チンタイシャク</t>
    </rPh>
    <phoneticPr fontId="3"/>
  </si>
  <si>
    <t>理化学機器</t>
    <rPh sb="0" eb="3">
      <t>リカガク</t>
    </rPh>
    <rPh sb="3" eb="5">
      <t>キキ</t>
    </rPh>
    <phoneticPr fontId="3"/>
  </si>
  <si>
    <t>介護用品</t>
    <rPh sb="0" eb="2">
      <t>カイゴ</t>
    </rPh>
    <rPh sb="2" eb="4">
      <t>ヨウヒン</t>
    </rPh>
    <phoneticPr fontId="3"/>
  </si>
  <si>
    <t>機械器具</t>
    <rPh sb="0" eb="2">
      <t>キカイ</t>
    </rPh>
    <rPh sb="2" eb="4">
      <t>キグ</t>
    </rPh>
    <phoneticPr fontId="3"/>
  </si>
  <si>
    <t>医療用機器</t>
    <rPh sb="0" eb="3">
      <t>イリョウヨウ</t>
    </rPh>
    <rPh sb="3" eb="5">
      <t>キキ</t>
    </rPh>
    <phoneticPr fontId="3"/>
  </si>
  <si>
    <t>普通・軽自動車</t>
    <rPh sb="0" eb="2">
      <t>フツウ</t>
    </rPh>
    <rPh sb="3" eb="7">
      <t>ケイジドウシャ</t>
    </rPh>
    <phoneticPr fontId="3"/>
  </si>
  <si>
    <t>二輪車</t>
    <rPh sb="0" eb="3">
      <t>ニリンシャ</t>
    </rPh>
    <phoneticPr fontId="3"/>
  </si>
  <si>
    <t>分類①</t>
    <rPh sb="0" eb="1">
      <t>ブン</t>
    </rPh>
    <rPh sb="1" eb="2">
      <t>タグイ</t>
    </rPh>
    <phoneticPr fontId="3"/>
  </si>
  <si>
    <t>分類②</t>
    <rPh sb="0" eb="2">
      <t>ブンルイ</t>
    </rPh>
    <phoneticPr fontId="3"/>
  </si>
  <si>
    <t>電算処理業務</t>
    <rPh sb="0" eb="2">
      <t>デンサン</t>
    </rPh>
    <rPh sb="2" eb="4">
      <t>ショリ</t>
    </rPh>
    <rPh sb="4" eb="6">
      <t>ギョウム</t>
    </rPh>
    <phoneticPr fontId="3"/>
  </si>
  <si>
    <t>取扱品名等の例示</t>
    <rPh sb="0" eb="1">
      <t>ト</t>
    </rPh>
    <rPh sb="1" eb="2">
      <t>アツカ</t>
    </rPh>
    <rPh sb="2" eb="4">
      <t>ヒンメイ</t>
    </rPh>
    <rPh sb="4" eb="5">
      <t>トウ</t>
    </rPh>
    <rPh sb="6" eb="8">
      <t>レイジ</t>
    </rPh>
    <phoneticPr fontId="3"/>
  </si>
  <si>
    <t>一般印刷</t>
    <rPh sb="0" eb="2">
      <t>イッパン</t>
    </rPh>
    <rPh sb="2" eb="4">
      <t>インサツ</t>
    </rPh>
    <phoneticPr fontId="3"/>
  </si>
  <si>
    <t>催物企画・運営</t>
    <rPh sb="0" eb="1">
      <t>モヨオ</t>
    </rPh>
    <rPh sb="1" eb="2">
      <t>モノ</t>
    </rPh>
    <rPh sb="2" eb="4">
      <t>キカク</t>
    </rPh>
    <rPh sb="5" eb="7">
      <t>ウンエイ</t>
    </rPh>
    <phoneticPr fontId="3"/>
  </si>
  <si>
    <t>看板・パネル製作</t>
    <rPh sb="0" eb="2">
      <t>カンバン</t>
    </rPh>
    <rPh sb="6" eb="8">
      <t>セイサク</t>
    </rPh>
    <phoneticPr fontId="3"/>
  </si>
  <si>
    <t>建物病害虫防除等作業</t>
    <rPh sb="0" eb="2">
      <t>タテモノ</t>
    </rPh>
    <rPh sb="2" eb="5">
      <t>ビョウガイチュウ</t>
    </rPh>
    <rPh sb="5" eb="7">
      <t>ボウジョ</t>
    </rPh>
    <rPh sb="7" eb="8">
      <t>トウ</t>
    </rPh>
    <rPh sb="8" eb="10">
      <t>サギョウ</t>
    </rPh>
    <phoneticPr fontId="3"/>
  </si>
  <si>
    <t>樹木病害虫防除等作業</t>
    <rPh sb="0" eb="2">
      <t>ジュモク</t>
    </rPh>
    <rPh sb="2" eb="5">
      <t>ビョウガイチュウ</t>
    </rPh>
    <rPh sb="5" eb="7">
      <t>ボウジョ</t>
    </rPh>
    <rPh sb="7" eb="8">
      <t>トウ</t>
    </rPh>
    <rPh sb="8" eb="10">
      <t>サギョウ</t>
    </rPh>
    <phoneticPr fontId="3"/>
  </si>
  <si>
    <t>介護サービス</t>
    <rPh sb="0" eb="2">
      <t>カイゴ</t>
    </rPh>
    <phoneticPr fontId="3"/>
  </si>
  <si>
    <t>人材派遣</t>
    <rPh sb="0" eb="2">
      <t>ジンザイ</t>
    </rPh>
    <rPh sb="2" eb="4">
      <t>ハケン</t>
    </rPh>
    <phoneticPr fontId="3"/>
  </si>
  <si>
    <t>興行</t>
    <rPh sb="0" eb="2">
      <t>コウギョウ</t>
    </rPh>
    <phoneticPr fontId="3"/>
  </si>
  <si>
    <t>一般図書</t>
    <rPh sb="0" eb="2">
      <t>イッパン</t>
    </rPh>
    <rPh sb="2" eb="4">
      <t>トショ</t>
    </rPh>
    <phoneticPr fontId="3"/>
  </si>
  <si>
    <t>感染性廃棄物処理</t>
    <rPh sb="0" eb="3">
      <t>カンセンセイ</t>
    </rPh>
    <rPh sb="3" eb="6">
      <t>ハイキブツ</t>
    </rPh>
    <rPh sb="6" eb="8">
      <t>ショリ</t>
    </rPh>
    <phoneticPr fontId="3"/>
  </si>
  <si>
    <t>講師派遣</t>
    <rPh sb="0" eb="2">
      <t>コウシ</t>
    </rPh>
    <rPh sb="2" eb="4">
      <t>ハケン</t>
    </rPh>
    <phoneticPr fontId="3"/>
  </si>
  <si>
    <t>運搬・配送業務</t>
    <rPh sb="0" eb="2">
      <t>ウンパン</t>
    </rPh>
    <rPh sb="3" eb="5">
      <t>ハイソウ</t>
    </rPh>
    <rPh sb="5" eb="7">
      <t>ギョウム</t>
    </rPh>
    <phoneticPr fontId="3"/>
  </si>
  <si>
    <t>旅行業</t>
    <rPh sb="0" eb="3">
      <t>リョコウギョウ</t>
    </rPh>
    <phoneticPr fontId="3"/>
  </si>
  <si>
    <t>舞台設置・管理</t>
    <rPh sb="0" eb="2">
      <t>ブタイ</t>
    </rPh>
    <rPh sb="2" eb="4">
      <t>セッチ</t>
    </rPh>
    <rPh sb="5" eb="7">
      <t>カンリ</t>
    </rPh>
    <phoneticPr fontId="3"/>
  </si>
  <si>
    <t>厨房機器</t>
    <rPh sb="0" eb="2">
      <t>チュウボウ</t>
    </rPh>
    <rPh sb="2" eb="4">
      <t>キキ</t>
    </rPh>
    <phoneticPr fontId="3"/>
  </si>
  <si>
    <t>物品</t>
    <rPh sb="0" eb="2">
      <t>ブッピン</t>
    </rPh>
    <phoneticPr fontId="3"/>
  </si>
  <si>
    <t>貸借</t>
    <rPh sb="0" eb="2">
      <t>タイシャク</t>
    </rPh>
    <phoneticPr fontId="3"/>
  </si>
  <si>
    <t>視聴覚機器</t>
    <rPh sb="0" eb="3">
      <t>シチョウカク</t>
    </rPh>
    <rPh sb="3" eb="5">
      <t>キキ</t>
    </rPh>
    <phoneticPr fontId="3"/>
  </si>
  <si>
    <t>水質調査</t>
    <rPh sb="0" eb="2">
      <t>スイシツ</t>
    </rPh>
    <rPh sb="2" eb="4">
      <t>チョウサ</t>
    </rPh>
    <phoneticPr fontId="3"/>
  </si>
  <si>
    <t>毒物・劇物等廃棄処理</t>
    <rPh sb="0" eb="2">
      <t>ドクブツ</t>
    </rPh>
    <rPh sb="3" eb="5">
      <t>ゲキブツ</t>
    </rPh>
    <rPh sb="5" eb="6">
      <t>トウ</t>
    </rPh>
    <rPh sb="6" eb="8">
      <t>ハイキ</t>
    </rPh>
    <rPh sb="8" eb="10">
      <t>ショリ</t>
    </rPh>
    <phoneticPr fontId="3"/>
  </si>
  <si>
    <t>学力・体力検査業務</t>
    <rPh sb="0" eb="2">
      <t>ガクリョク</t>
    </rPh>
    <rPh sb="3" eb="5">
      <t>タイリョク</t>
    </rPh>
    <rPh sb="5" eb="7">
      <t>ケンサ</t>
    </rPh>
    <rPh sb="7" eb="9">
      <t>ギョウム</t>
    </rPh>
    <phoneticPr fontId="3"/>
  </si>
  <si>
    <t>施設修繕</t>
    <rPh sb="0" eb="2">
      <t>シセツ</t>
    </rPh>
    <rPh sb="2" eb="4">
      <t>シュウゼン</t>
    </rPh>
    <phoneticPr fontId="3"/>
  </si>
  <si>
    <t>体育器具・遊具修繕</t>
    <rPh sb="0" eb="2">
      <t>タイイク</t>
    </rPh>
    <rPh sb="2" eb="4">
      <t>キグ</t>
    </rPh>
    <rPh sb="5" eb="7">
      <t>ユウグ</t>
    </rPh>
    <rPh sb="7" eb="9">
      <t>シュウゼン</t>
    </rPh>
    <phoneticPr fontId="3"/>
  </si>
  <si>
    <t>軽印刷</t>
    <rPh sb="0" eb="1">
      <t>カル</t>
    </rPh>
    <rPh sb="1" eb="3">
      <t>インサツ</t>
    </rPh>
    <phoneticPr fontId="3"/>
  </si>
  <si>
    <t>タイプ，電子複写</t>
    <rPh sb="4" eb="6">
      <t>デンシ</t>
    </rPh>
    <rPh sb="6" eb="8">
      <t>フクシャ</t>
    </rPh>
    <phoneticPr fontId="3"/>
  </si>
  <si>
    <t>連番</t>
    <rPh sb="0" eb="2">
      <t>レンバン</t>
    </rPh>
    <phoneticPr fontId="3"/>
  </si>
  <si>
    <t>コード</t>
    <phoneticPr fontId="3"/>
  </si>
  <si>
    <t>【物品】</t>
    <rPh sb="1" eb="3">
      <t>ブッピン</t>
    </rPh>
    <phoneticPr fontId="3"/>
  </si>
  <si>
    <t>その他物品</t>
    <rPh sb="2" eb="3">
      <t>タ</t>
    </rPh>
    <rPh sb="3" eb="5">
      <t>ブッピン</t>
    </rPh>
    <phoneticPr fontId="3"/>
  </si>
  <si>
    <t>計測・検査機器</t>
    <rPh sb="0" eb="2">
      <t>ケイソク</t>
    </rPh>
    <rPh sb="3" eb="5">
      <t>ケンサ</t>
    </rPh>
    <rPh sb="5" eb="7">
      <t>キキ</t>
    </rPh>
    <phoneticPr fontId="3"/>
  </si>
  <si>
    <t>イベント用品</t>
    <rPh sb="4" eb="6">
      <t>ヨウヒン</t>
    </rPh>
    <phoneticPr fontId="3"/>
  </si>
  <si>
    <t>農林業機械器具</t>
    <rPh sb="0" eb="3">
      <t>ノウリンギョウ</t>
    </rPh>
    <rPh sb="3" eb="5">
      <t>キカイ</t>
    </rPh>
    <rPh sb="5" eb="7">
      <t>キグ</t>
    </rPh>
    <phoneticPr fontId="3"/>
  </si>
  <si>
    <t>エコ対策設備機器</t>
    <rPh sb="2" eb="4">
      <t>タイサク</t>
    </rPh>
    <rPh sb="4" eb="6">
      <t>セツビ</t>
    </rPh>
    <rPh sb="6" eb="8">
      <t>キキ</t>
    </rPh>
    <phoneticPr fontId="3"/>
  </si>
  <si>
    <t>列番号</t>
    <rPh sb="0" eb="3">
      <t>レツバンゴウ</t>
    </rPh>
    <phoneticPr fontId="3"/>
  </si>
  <si>
    <t>分割表</t>
    <rPh sb="0" eb="2">
      <t>ブンカツ</t>
    </rPh>
    <rPh sb="2" eb="3">
      <t>ヒョウ</t>
    </rPh>
    <phoneticPr fontId="3"/>
  </si>
  <si>
    <t>その他内訳</t>
    <rPh sb="2" eb="3">
      <t>タ</t>
    </rPh>
    <rPh sb="3" eb="5">
      <t>ウチワケ</t>
    </rPh>
    <phoneticPr fontId="3"/>
  </si>
  <si>
    <t>複写機・印刷機</t>
    <rPh sb="0" eb="3">
      <t>フクシャキ</t>
    </rPh>
    <rPh sb="4" eb="7">
      <t>インサツキ</t>
    </rPh>
    <phoneticPr fontId="3"/>
  </si>
  <si>
    <t>仮設ハウス</t>
    <rPh sb="0" eb="2">
      <t>カセツ</t>
    </rPh>
    <phoneticPr fontId="3"/>
  </si>
  <si>
    <t>仮設・イベント用品</t>
    <rPh sb="0" eb="2">
      <t>カセツ</t>
    </rPh>
    <rPh sb="7" eb="9">
      <t>ヨウヒン</t>
    </rPh>
    <phoneticPr fontId="3"/>
  </si>
  <si>
    <t>福祉用品</t>
    <rPh sb="0" eb="2">
      <t>フクシ</t>
    </rPh>
    <rPh sb="2" eb="4">
      <t>ヨウヒン</t>
    </rPh>
    <phoneticPr fontId="3"/>
  </si>
  <si>
    <t>介護機器</t>
    <rPh sb="0" eb="2">
      <t>カイゴ</t>
    </rPh>
    <rPh sb="2" eb="4">
      <t>キキ</t>
    </rPh>
    <phoneticPr fontId="3"/>
  </si>
  <si>
    <t>福祉機器</t>
    <rPh sb="0" eb="2">
      <t>フクシ</t>
    </rPh>
    <rPh sb="2" eb="4">
      <t>キキ</t>
    </rPh>
    <phoneticPr fontId="3"/>
  </si>
  <si>
    <t>健康機器</t>
    <rPh sb="0" eb="2">
      <t>ケンコウ</t>
    </rPh>
    <rPh sb="2" eb="4">
      <t>キキ</t>
    </rPh>
    <phoneticPr fontId="3"/>
  </si>
  <si>
    <t>医療用品</t>
    <rPh sb="0" eb="2">
      <t>イリョウ</t>
    </rPh>
    <rPh sb="2" eb="4">
      <t>ヨウヒン</t>
    </rPh>
    <phoneticPr fontId="3"/>
  </si>
  <si>
    <t>保健用品</t>
    <rPh sb="0" eb="2">
      <t>ホケン</t>
    </rPh>
    <rPh sb="2" eb="4">
      <t>ヨウヒン</t>
    </rPh>
    <phoneticPr fontId="3"/>
  </si>
  <si>
    <t>防犯システム</t>
    <rPh sb="0" eb="2">
      <t>ボウハン</t>
    </rPh>
    <phoneticPr fontId="3"/>
  </si>
  <si>
    <t>仮設トイレ</t>
    <rPh sb="0" eb="2">
      <t>カセツ</t>
    </rPh>
    <phoneticPr fontId="3"/>
  </si>
  <si>
    <t>仮設ステージ</t>
    <rPh sb="0" eb="2">
      <t>カセツ</t>
    </rPh>
    <phoneticPr fontId="3"/>
  </si>
  <si>
    <t>その他仮設・イベント用品</t>
    <rPh sb="2" eb="3">
      <t>タ</t>
    </rPh>
    <rPh sb="3" eb="5">
      <t>カセツ</t>
    </rPh>
    <rPh sb="10" eb="12">
      <t>ヨウヒン</t>
    </rPh>
    <phoneticPr fontId="3"/>
  </si>
  <si>
    <t>その他保健医療福祉用品</t>
    <rPh sb="2" eb="3">
      <t>タ</t>
    </rPh>
    <rPh sb="3" eb="5">
      <t>ホケン</t>
    </rPh>
    <rPh sb="5" eb="7">
      <t>イリョウ</t>
    </rPh>
    <rPh sb="7" eb="9">
      <t>フクシ</t>
    </rPh>
    <rPh sb="9" eb="11">
      <t>ヨウヒン</t>
    </rPh>
    <phoneticPr fontId="3"/>
  </si>
  <si>
    <t>イベント資材</t>
    <rPh sb="4" eb="6">
      <t>シザイ</t>
    </rPh>
    <phoneticPr fontId="3"/>
  </si>
  <si>
    <t>建設・建築資材</t>
    <rPh sb="0" eb="2">
      <t>ケンセツ</t>
    </rPh>
    <rPh sb="3" eb="5">
      <t>ケンチク</t>
    </rPh>
    <rPh sb="5" eb="7">
      <t>シザイ</t>
    </rPh>
    <phoneticPr fontId="3"/>
  </si>
  <si>
    <t>建設機械器具</t>
    <rPh sb="0" eb="2">
      <t>ケンセツ</t>
    </rPh>
    <rPh sb="2" eb="4">
      <t>キカイ</t>
    </rPh>
    <rPh sb="4" eb="6">
      <t>キグ</t>
    </rPh>
    <phoneticPr fontId="3"/>
  </si>
  <si>
    <t>工作機械器具</t>
    <rPh sb="0" eb="2">
      <t>コウサク</t>
    </rPh>
    <rPh sb="2" eb="4">
      <t>キカイ</t>
    </rPh>
    <rPh sb="4" eb="6">
      <t>キグ</t>
    </rPh>
    <phoneticPr fontId="3"/>
  </si>
  <si>
    <t>一般家電製品</t>
    <rPh sb="0" eb="2">
      <t>イッパン</t>
    </rPh>
    <rPh sb="2" eb="4">
      <t>カデン</t>
    </rPh>
    <rPh sb="4" eb="6">
      <t>セイヒン</t>
    </rPh>
    <phoneticPr fontId="3"/>
  </si>
  <si>
    <t>調理器具を含む</t>
    <rPh sb="0" eb="2">
      <t>チョウリ</t>
    </rPh>
    <rPh sb="2" eb="4">
      <t>キグ</t>
    </rPh>
    <rPh sb="5" eb="6">
      <t>フク</t>
    </rPh>
    <phoneticPr fontId="3"/>
  </si>
  <si>
    <t>分煙機・空気清浄機</t>
    <rPh sb="0" eb="2">
      <t>ブンエン</t>
    </rPh>
    <rPh sb="2" eb="3">
      <t>キ</t>
    </rPh>
    <rPh sb="4" eb="6">
      <t>クウキ</t>
    </rPh>
    <rPh sb="6" eb="9">
      <t>セイジョウキ</t>
    </rPh>
    <phoneticPr fontId="3"/>
  </si>
  <si>
    <t>冷・暖房機</t>
    <rPh sb="0" eb="1">
      <t>ヒヤ</t>
    </rPh>
    <rPh sb="2" eb="5">
      <t>ダンボウキ</t>
    </rPh>
    <phoneticPr fontId="3"/>
  </si>
  <si>
    <t>観葉植物・鉢物等</t>
    <rPh sb="0" eb="2">
      <t>カンヨウ</t>
    </rPh>
    <rPh sb="2" eb="4">
      <t>ショクブツ</t>
    </rPh>
    <rPh sb="5" eb="7">
      <t>ハチモノ</t>
    </rPh>
    <rPh sb="7" eb="8">
      <t>トウ</t>
    </rPh>
    <phoneticPr fontId="3"/>
  </si>
  <si>
    <t>中分類</t>
    <rPh sb="0" eb="1">
      <t>チュウ</t>
    </rPh>
    <rPh sb="1" eb="3">
      <t>ブンルイ</t>
    </rPh>
    <phoneticPr fontId="3"/>
  </si>
  <si>
    <t>取扱の有　無</t>
    <rPh sb="0" eb="2">
      <t>トリアツカイ</t>
    </rPh>
    <rPh sb="3" eb="4">
      <t>ユウ</t>
    </rPh>
    <rPh sb="5" eb="6">
      <t>ム</t>
    </rPh>
    <phoneticPr fontId="3"/>
  </si>
  <si>
    <t>ステージ照明機器</t>
    <rPh sb="4" eb="6">
      <t>ショウメイ</t>
    </rPh>
    <rPh sb="6" eb="8">
      <t>キキ</t>
    </rPh>
    <phoneticPr fontId="3"/>
  </si>
  <si>
    <t>イベント放送機器</t>
    <rPh sb="4" eb="6">
      <t>ホウソウ</t>
    </rPh>
    <rPh sb="6" eb="8">
      <t>キキ</t>
    </rPh>
    <phoneticPr fontId="3"/>
  </si>
  <si>
    <t>イベント音響機器</t>
    <rPh sb="4" eb="6">
      <t>オンキョウ</t>
    </rPh>
    <rPh sb="6" eb="8">
      <t>キキ</t>
    </rPh>
    <phoneticPr fontId="3"/>
  </si>
  <si>
    <t>電子計算機</t>
    <rPh sb="0" eb="2">
      <t>デンシ</t>
    </rPh>
    <rPh sb="2" eb="5">
      <t>ケイサンキ</t>
    </rPh>
    <phoneticPr fontId="3"/>
  </si>
  <si>
    <t>航空写真</t>
    <rPh sb="0" eb="2">
      <t>コウクウ</t>
    </rPh>
    <rPh sb="2" eb="4">
      <t>シャシン</t>
    </rPh>
    <phoneticPr fontId="3"/>
  </si>
  <si>
    <t>番組提供</t>
    <rPh sb="0" eb="2">
      <t>バングミ</t>
    </rPh>
    <rPh sb="2" eb="4">
      <t>テイキョウ</t>
    </rPh>
    <phoneticPr fontId="3"/>
  </si>
  <si>
    <t>映画・記録映像</t>
    <rPh sb="0" eb="2">
      <t>エイガ</t>
    </rPh>
    <rPh sb="3" eb="5">
      <t>キロク</t>
    </rPh>
    <rPh sb="5" eb="7">
      <t>エイゾウ</t>
    </rPh>
    <phoneticPr fontId="3"/>
  </si>
  <si>
    <t>その他電算・OA関連業務</t>
    <rPh sb="2" eb="3">
      <t>タ</t>
    </rPh>
    <rPh sb="3" eb="5">
      <t>デンサン</t>
    </rPh>
    <rPh sb="8" eb="10">
      <t>カンレン</t>
    </rPh>
    <rPh sb="10" eb="12">
      <t>ギョウム</t>
    </rPh>
    <phoneticPr fontId="3"/>
  </si>
  <si>
    <t>その他イベント・広告業務</t>
    <rPh sb="2" eb="3">
      <t>タ</t>
    </rPh>
    <rPh sb="8" eb="10">
      <t>コウコク</t>
    </rPh>
    <rPh sb="10" eb="12">
      <t>ギョウム</t>
    </rPh>
    <phoneticPr fontId="3"/>
  </si>
  <si>
    <t>クリーニング</t>
  </si>
  <si>
    <t>映像・記録撮影業務</t>
    <rPh sb="0" eb="2">
      <t>エイゾウ</t>
    </rPh>
    <rPh sb="3" eb="5">
      <t>キロク</t>
    </rPh>
    <rPh sb="5" eb="7">
      <t>サツエイ</t>
    </rPh>
    <rPh sb="7" eb="9">
      <t>ギョウム</t>
    </rPh>
    <phoneticPr fontId="3"/>
  </si>
  <si>
    <t>音響・照明設置・管理</t>
    <rPh sb="0" eb="2">
      <t>オンキョウ</t>
    </rPh>
    <rPh sb="3" eb="5">
      <t>ショウメイ</t>
    </rPh>
    <rPh sb="5" eb="7">
      <t>セッチ</t>
    </rPh>
    <rPh sb="8" eb="10">
      <t>カンリ</t>
    </rPh>
    <phoneticPr fontId="3"/>
  </si>
  <si>
    <t>廃棄物・薬品処理</t>
    <rPh sb="0" eb="3">
      <t>ハイキブツ</t>
    </rPh>
    <rPh sb="4" eb="6">
      <t>ヤクヒン</t>
    </rPh>
    <rPh sb="6" eb="8">
      <t>ショリ</t>
    </rPh>
    <phoneticPr fontId="3"/>
  </si>
  <si>
    <t>リサイクル商品廃棄処理</t>
    <rPh sb="5" eb="7">
      <t>ショウヒン</t>
    </rPh>
    <rPh sb="7" eb="9">
      <t>ハイキ</t>
    </rPh>
    <rPh sb="9" eb="11">
      <t>ショリ</t>
    </rPh>
    <phoneticPr fontId="3"/>
  </si>
  <si>
    <t>空調設備清掃</t>
    <rPh sb="0" eb="2">
      <t>クウチョウ</t>
    </rPh>
    <rPh sb="2" eb="4">
      <t>セツビ</t>
    </rPh>
    <rPh sb="4" eb="6">
      <t>セイソウ</t>
    </rPh>
    <phoneticPr fontId="3"/>
  </si>
  <si>
    <t>照明機器清掃</t>
    <rPh sb="0" eb="2">
      <t>ショウメイ</t>
    </rPh>
    <rPh sb="2" eb="4">
      <t>キキ</t>
    </rPh>
    <rPh sb="4" eb="6">
      <t>セイソウ</t>
    </rPh>
    <phoneticPr fontId="3"/>
  </si>
  <si>
    <t>汚水・雨水設備清掃</t>
    <rPh sb="0" eb="2">
      <t>オスイ</t>
    </rPh>
    <rPh sb="3" eb="5">
      <t>ウスイ</t>
    </rPh>
    <rPh sb="5" eb="7">
      <t>セツビ</t>
    </rPh>
    <rPh sb="7" eb="9">
      <t>セイソウ</t>
    </rPh>
    <phoneticPr fontId="3"/>
  </si>
  <si>
    <t>パソコン、ＴＶ等</t>
    <rPh sb="7" eb="8">
      <t>トウ</t>
    </rPh>
    <phoneticPr fontId="3"/>
  </si>
  <si>
    <t>守衛業務</t>
    <rPh sb="0" eb="2">
      <t>シュエイ</t>
    </rPh>
    <rPh sb="2" eb="4">
      <t>ギョウム</t>
    </rPh>
    <phoneticPr fontId="3"/>
  </si>
  <si>
    <t>道路維持管理</t>
    <rPh sb="0" eb="2">
      <t>ドウロ</t>
    </rPh>
    <rPh sb="2" eb="4">
      <t>イジ</t>
    </rPh>
    <rPh sb="4" eb="6">
      <t>カンリ</t>
    </rPh>
    <phoneticPr fontId="3"/>
  </si>
  <si>
    <t>ＣＡＴＶ放送管理・運営</t>
    <rPh sb="4" eb="6">
      <t>ホウソウ</t>
    </rPh>
    <rPh sb="6" eb="8">
      <t>カンリ</t>
    </rPh>
    <rPh sb="9" eb="11">
      <t>ウンエイ</t>
    </rPh>
    <phoneticPr fontId="3"/>
  </si>
  <si>
    <t>番組制作</t>
    <rPh sb="0" eb="2">
      <t>バングミ</t>
    </rPh>
    <rPh sb="2" eb="4">
      <t>セイサク</t>
    </rPh>
    <phoneticPr fontId="3"/>
  </si>
  <si>
    <t>イベント仮設</t>
    <rPh sb="4" eb="6">
      <t>カセツ</t>
    </rPh>
    <phoneticPr fontId="3"/>
  </si>
  <si>
    <t>企画・編集・制作を含む</t>
    <rPh sb="0" eb="2">
      <t>キカク</t>
    </rPh>
    <rPh sb="3" eb="5">
      <t>ヘンシュウ</t>
    </rPh>
    <rPh sb="6" eb="8">
      <t>セイサク</t>
    </rPh>
    <rPh sb="9" eb="10">
      <t>フク</t>
    </rPh>
    <phoneticPr fontId="3"/>
  </si>
  <si>
    <t>公共施設管理・運営</t>
    <rPh sb="0" eb="2">
      <t>コウキョウ</t>
    </rPh>
    <rPh sb="2" eb="4">
      <t>シセツ</t>
    </rPh>
    <rPh sb="4" eb="6">
      <t>カンリ</t>
    </rPh>
    <rPh sb="7" eb="9">
      <t>ウンエイ</t>
    </rPh>
    <phoneticPr fontId="3"/>
  </si>
  <si>
    <t>広告物作成</t>
    <rPh sb="0" eb="3">
      <t>コウコクブツ</t>
    </rPh>
    <rPh sb="3" eb="5">
      <t>サクセイ</t>
    </rPh>
    <phoneticPr fontId="3"/>
  </si>
  <si>
    <t>航空写真撮影</t>
    <rPh sb="0" eb="2">
      <t>コウクウ</t>
    </rPh>
    <rPh sb="2" eb="4">
      <t>シャシン</t>
    </rPh>
    <rPh sb="4" eb="6">
      <t>サツエイ</t>
    </rPh>
    <phoneticPr fontId="3"/>
  </si>
  <si>
    <t>蜂の巣駆除</t>
    <rPh sb="0" eb="1">
      <t>ハチ</t>
    </rPh>
    <rPh sb="2" eb="3">
      <t>ス</t>
    </rPh>
    <rPh sb="3" eb="5">
      <t>クジョ</t>
    </rPh>
    <phoneticPr fontId="3"/>
  </si>
  <si>
    <t>有害鳥獣駆除</t>
    <rPh sb="0" eb="2">
      <t>ユウガイ</t>
    </rPh>
    <rPh sb="2" eb="4">
      <t>チョウジュウ</t>
    </rPh>
    <rPh sb="4" eb="6">
      <t>クジョ</t>
    </rPh>
    <phoneticPr fontId="3"/>
  </si>
  <si>
    <t>廃油等回収処理</t>
    <rPh sb="0" eb="2">
      <t>ハイユ</t>
    </rPh>
    <rPh sb="2" eb="3">
      <t>トウ</t>
    </rPh>
    <rPh sb="3" eb="5">
      <t>カイシュウ</t>
    </rPh>
    <rPh sb="5" eb="7">
      <t>ショリ</t>
    </rPh>
    <phoneticPr fontId="3"/>
  </si>
  <si>
    <t>危険物回収処理</t>
    <rPh sb="0" eb="3">
      <t>キケンブツ</t>
    </rPh>
    <rPh sb="3" eb="5">
      <t>カイシュウ</t>
    </rPh>
    <rPh sb="5" eb="7">
      <t>ショリ</t>
    </rPh>
    <phoneticPr fontId="3"/>
  </si>
  <si>
    <t>講演会等開催業務</t>
    <rPh sb="0" eb="3">
      <t>コウエンカイ</t>
    </rPh>
    <rPh sb="3" eb="4">
      <t>トウ</t>
    </rPh>
    <rPh sb="4" eb="6">
      <t>カイサイ</t>
    </rPh>
    <rPh sb="6" eb="8">
      <t>ギョウム</t>
    </rPh>
    <phoneticPr fontId="3"/>
  </si>
  <si>
    <t>医療・福祉・保健事業関係</t>
    <rPh sb="0" eb="2">
      <t>イリョウ</t>
    </rPh>
    <rPh sb="3" eb="5">
      <t>フクシ</t>
    </rPh>
    <rPh sb="6" eb="8">
      <t>ホケン</t>
    </rPh>
    <rPh sb="8" eb="10">
      <t>ジギョウ</t>
    </rPh>
    <rPh sb="10" eb="12">
      <t>カンケイ</t>
    </rPh>
    <phoneticPr fontId="3"/>
  </si>
  <si>
    <t>消毒・殺菌作業</t>
    <rPh sb="0" eb="2">
      <t>ショウドク</t>
    </rPh>
    <rPh sb="3" eb="5">
      <t>サッキン</t>
    </rPh>
    <rPh sb="5" eb="7">
      <t>サギョウ</t>
    </rPh>
    <phoneticPr fontId="3"/>
  </si>
  <si>
    <t>監査業務</t>
    <rPh sb="0" eb="2">
      <t>カンサ</t>
    </rPh>
    <rPh sb="2" eb="4">
      <t>ギョウム</t>
    </rPh>
    <phoneticPr fontId="3"/>
  </si>
  <si>
    <t>給食・調理業務</t>
    <rPh sb="0" eb="2">
      <t>キュウショク</t>
    </rPh>
    <rPh sb="3" eb="5">
      <t>チョウリ</t>
    </rPh>
    <rPh sb="5" eb="7">
      <t>ギョウム</t>
    </rPh>
    <phoneticPr fontId="3"/>
  </si>
  <si>
    <t>建設発生土リサイクル処理</t>
    <rPh sb="0" eb="2">
      <t>ケンセツ</t>
    </rPh>
    <rPh sb="2" eb="4">
      <t>ハッセイ</t>
    </rPh>
    <rPh sb="4" eb="5">
      <t>ド</t>
    </rPh>
    <rPh sb="10" eb="12">
      <t>ショリ</t>
    </rPh>
    <phoneticPr fontId="3"/>
  </si>
  <si>
    <t>医療廃棄物処理</t>
    <rPh sb="0" eb="2">
      <t>イリョウ</t>
    </rPh>
    <rPh sb="2" eb="5">
      <t>ハイキブツ</t>
    </rPh>
    <rPh sb="5" eb="7">
      <t>ショリ</t>
    </rPh>
    <phoneticPr fontId="3"/>
  </si>
  <si>
    <t>文化財燻蒸等保存作業</t>
    <rPh sb="0" eb="3">
      <t>ブンカザイ</t>
    </rPh>
    <rPh sb="3" eb="5">
      <t>クンジョウ</t>
    </rPh>
    <rPh sb="5" eb="6">
      <t>トウ</t>
    </rPh>
    <rPh sb="6" eb="8">
      <t>ホゾン</t>
    </rPh>
    <rPh sb="8" eb="10">
      <t>サギョウ</t>
    </rPh>
    <phoneticPr fontId="3"/>
  </si>
  <si>
    <t>映像編集業務</t>
    <rPh sb="0" eb="2">
      <t>エイゾウ</t>
    </rPh>
    <rPh sb="2" eb="4">
      <t>ヘンシュウ</t>
    </rPh>
    <rPh sb="4" eb="6">
      <t>ギョウム</t>
    </rPh>
    <phoneticPr fontId="3"/>
  </si>
  <si>
    <t>文字放送制作業務</t>
    <rPh sb="0" eb="2">
      <t>モジ</t>
    </rPh>
    <rPh sb="2" eb="4">
      <t>ホウソウ</t>
    </rPh>
    <rPh sb="4" eb="6">
      <t>セイサク</t>
    </rPh>
    <rPh sb="6" eb="8">
      <t>ギョウム</t>
    </rPh>
    <phoneticPr fontId="3"/>
  </si>
  <si>
    <t>ＣＡＴＶ通信ケーブル保守管理</t>
    <rPh sb="4" eb="6">
      <t>ツウシン</t>
    </rPh>
    <rPh sb="10" eb="12">
      <t>ホシュ</t>
    </rPh>
    <rPh sb="12" eb="14">
      <t>カンリ</t>
    </rPh>
    <phoneticPr fontId="3"/>
  </si>
  <si>
    <t>ＣＡＴＶ設備機器保守管理</t>
    <rPh sb="4" eb="6">
      <t>セツビ</t>
    </rPh>
    <rPh sb="6" eb="8">
      <t>キキ</t>
    </rPh>
    <rPh sb="8" eb="10">
      <t>ホシュ</t>
    </rPh>
    <rPh sb="10" eb="12">
      <t>カンリ</t>
    </rPh>
    <phoneticPr fontId="3"/>
  </si>
  <si>
    <t>端末機器等保守管理</t>
    <rPh sb="0" eb="2">
      <t>タンマツ</t>
    </rPh>
    <rPh sb="2" eb="4">
      <t>キキ</t>
    </rPh>
    <rPh sb="4" eb="5">
      <t>トウ</t>
    </rPh>
    <rPh sb="5" eb="7">
      <t>ホシュ</t>
    </rPh>
    <rPh sb="7" eb="9">
      <t>カンリ</t>
    </rPh>
    <phoneticPr fontId="3"/>
  </si>
  <si>
    <t>ウィルス駆除を含む</t>
    <rPh sb="4" eb="6">
      <t>クジョ</t>
    </rPh>
    <rPh sb="7" eb="8">
      <t>フク</t>
    </rPh>
    <phoneticPr fontId="3"/>
  </si>
  <si>
    <t>その他労務提供・サービス業務</t>
    <rPh sb="2" eb="3">
      <t>タ</t>
    </rPh>
    <rPh sb="3" eb="5">
      <t>ロウム</t>
    </rPh>
    <rPh sb="5" eb="7">
      <t>テイキョウ</t>
    </rPh>
    <rPh sb="12" eb="14">
      <t>ギョウム</t>
    </rPh>
    <phoneticPr fontId="3"/>
  </si>
  <si>
    <t>照明機器修繕</t>
    <rPh sb="0" eb="2">
      <t>ショウメイ</t>
    </rPh>
    <rPh sb="2" eb="4">
      <t>キキ</t>
    </rPh>
    <rPh sb="4" eb="6">
      <t>シュウゼン</t>
    </rPh>
    <phoneticPr fontId="3"/>
  </si>
  <si>
    <t>電波等障害調査</t>
    <rPh sb="0" eb="2">
      <t>デンパ</t>
    </rPh>
    <rPh sb="2" eb="3">
      <t>トウ</t>
    </rPh>
    <rPh sb="3" eb="5">
      <t>ショウガイ</t>
    </rPh>
    <rPh sb="5" eb="7">
      <t>チョウサ</t>
    </rPh>
    <phoneticPr fontId="3"/>
  </si>
  <si>
    <t>土質調査</t>
    <rPh sb="0" eb="2">
      <t>ドシツ</t>
    </rPh>
    <rPh sb="2" eb="4">
      <t>チョウサ</t>
    </rPh>
    <phoneticPr fontId="3"/>
  </si>
  <si>
    <t>ネットワーク環境構築・管理</t>
    <rPh sb="6" eb="8">
      <t>カンキョウ</t>
    </rPh>
    <rPh sb="8" eb="10">
      <t>コウチク</t>
    </rPh>
    <rPh sb="11" eb="13">
      <t>カンリ</t>
    </rPh>
    <phoneticPr fontId="3"/>
  </si>
  <si>
    <t>受水槽清掃</t>
    <rPh sb="0" eb="1">
      <t>ジュ</t>
    </rPh>
    <rPh sb="1" eb="2">
      <t>スイ</t>
    </rPh>
    <rPh sb="2" eb="3">
      <t>ソウ</t>
    </rPh>
    <rPh sb="3" eb="5">
      <t>セイソウ</t>
    </rPh>
    <phoneticPr fontId="3"/>
  </si>
  <si>
    <t>その他清掃業務</t>
    <rPh sb="2" eb="3">
      <t>タ</t>
    </rPh>
    <rPh sb="3" eb="5">
      <t>セイソウ</t>
    </rPh>
    <rPh sb="5" eb="7">
      <t>ギョウム</t>
    </rPh>
    <phoneticPr fontId="3"/>
  </si>
  <si>
    <t>火葬残骨灰処理</t>
    <rPh sb="0" eb="2">
      <t>カソウ</t>
    </rPh>
    <rPh sb="2" eb="3">
      <t>ザン</t>
    </rPh>
    <rPh sb="3" eb="4">
      <t>コツ</t>
    </rPh>
    <rPh sb="4" eb="5">
      <t>バイ</t>
    </rPh>
    <rPh sb="5" eb="7">
      <t>ショリ</t>
    </rPh>
    <phoneticPr fontId="3"/>
  </si>
  <si>
    <t>水道施設維持管理</t>
    <rPh sb="0" eb="2">
      <t>スイドウ</t>
    </rPh>
    <rPh sb="2" eb="4">
      <t>シセツ</t>
    </rPh>
    <rPh sb="4" eb="6">
      <t>イジ</t>
    </rPh>
    <rPh sb="6" eb="8">
      <t>カンリ</t>
    </rPh>
    <phoneticPr fontId="3"/>
  </si>
  <si>
    <t>健康診断・検診・検査業務</t>
    <rPh sb="0" eb="2">
      <t>ケンコウ</t>
    </rPh>
    <rPh sb="2" eb="4">
      <t>シンダン</t>
    </rPh>
    <rPh sb="5" eb="7">
      <t>ケンシン</t>
    </rPh>
    <rPh sb="8" eb="10">
      <t>ケンサ</t>
    </rPh>
    <rPh sb="10" eb="12">
      <t>ギョウム</t>
    </rPh>
    <phoneticPr fontId="3"/>
  </si>
  <si>
    <t>画像編集業務</t>
    <rPh sb="0" eb="2">
      <t>ガゾウ</t>
    </rPh>
    <rPh sb="2" eb="4">
      <t>ヘンシュウ</t>
    </rPh>
    <rPh sb="4" eb="6">
      <t>ギョウム</t>
    </rPh>
    <phoneticPr fontId="3"/>
  </si>
  <si>
    <t>図書・書誌編さん・発刊</t>
    <rPh sb="0" eb="2">
      <t>トショ</t>
    </rPh>
    <rPh sb="3" eb="5">
      <t>ショシ</t>
    </rPh>
    <rPh sb="5" eb="6">
      <t>ヘン</t>
    </rPh>
    <rPh sb="9" eb="11">
      <t>ハッカン</t>
    </rPh>
    <phoneticPr fontId="3"/>
  </si>
  <si>
    <t>例規集データベース化</t>
    <rPh sb="0" eb="2">
      <t>レイキ</t>
    </rPh>
    <rPh sb="2" eb="3">
      <t>シュウ</t>
    </rPh>
    <rPh sb="9" eb="10">
      <t>カ</t>
    </rPh>
    <phoneticPr fontId="3"/>
  </si>
  <si>
    <t>保健指導業務</t>
    <rPh sb="0" eb="2">
      <t>ホケン</t>
    </rPh>
    <rPh sb="2" eb="4">
      <t>シドウ</t>
    </rPh>
    <rPh sb="4" eb="6">
      <t>ギョウム</t>
    </rPh>
    <phoneticPr fontId="3"/>
  </si>
  <si>
    <t>CATV調査・設計</t>
    <rPh sb="4" eb="6">
      <t>チョウサ</t>
    </rPh>
    <rPh sb="7" eb="9">
      <t>セッケイ</t>
    </rPh>
    <phoneticPr fontId="3"/>
  </si>
  <si>
    <t>分類</t>
    <rPh sb="0" eb="2">
      <t>ブンルイ</t>
    </rPh>
    <phoneticPr fontId="3"/>
  </si>
  <si>
    <t>セキュリティ管理業務</t>
    <rPh sb="6" eb="8">
      <t>カンリ</t>
    </rPh>
    <rPh sb="8" eb="10">
      <t>ギョウム</t>
    </rPh>
    <phoneticPr fontId="3"/>
  </si>
  <si>
    <t>データ管理業務</t>
    <rPh sb="3" eb="5">
      <t>カンリ</t>
    </rPh>
    <rPh sb="5" eb="7">
      <t>ギョウム</t>
    </rPh>
    <phoneticPr fontId="3"/>
  </si>
  <si>
    <t>自動車等修繕・整備</t>
    <rPh sb="0" eb="3">
      <t>ジドウシャ</t>
    </rPh>
    <rPh sb="3" eb="4">
      <t>トウ</t>
    </rPh>
    <rPh sb="4" eb="6">
      <t>シュウゼン</t>
    </rPh>
    <rPh sb="7" eb="9">
      <t>セイビ</t>
    </rPh>
    <phoneticPr fontId="3"/>
  </si>
  <si>
    <t>内装品修繕</t>
    <rPh sb="0" eb="3">
      <t>ナイソウヒン</t>
    </rPh>
    <rPh sb="3" eb="5">
      <t>シュウゼン</t>
    </rPh>
    <phoneticPr fontId="3"/>
  </si>
  <si>
    <t>建具類修繕</t>
    <rPh sb="0" eb="2">
      <t>タテグ</t>
    </rPh>
    <rPh sb="2" eb="3">
      <t>ルイ</t>
    </rPh>
    <rPh sb="3" eb="5">
      <t>シュウゼン</t>
    </rPh>
    <phoneticPr fontId="3"/>
  </si>
  <si>
    <t>電気設備修繕</t>
    <rPh sb="0" eb="2">
      <t>デンキ</t>
    </rPh>
    <rPh sb="2" eb="4">
      <t>セツビ</t>
    </rPh>
    <rPh sb="4" eb="6">
      <t>シュウゼン</t>
    </rPh>
    <phoneticPr fontId="3"/>
  </si>
  <si>
    <t>衛生設備修繕</t>
    <rPh sb="0" eb="2">
      <t>エイセイ</t>
    </rPh>
    <rPh sb="2" eb="4">
      <t>セツビ</t>
    </rPh>
    <rPh sb="4" eb="6">
      <t>シュウゼン</t>
    </rPh>
    <phoneticPr fontId="3"/>
  </si>
  <si>
    <t>施設設備修繕</t>
    <rPh sb="0" eb="2">
      <t>シセツ</t>
    </rPh>
    <rPh sb="2" eb="4">
      <t>セツビ</t>
    </rPh>
    <rPh sb="4" eb="6">
      <t>シュウゼン</t>
    </rPh>
    <phoneticPr fontId="3"/>
  </si>
  <si>
    <t>空調設備修繕</t>
    <rPh sb="0" eb="2">
      <t>クウチョウ</t>
    </rPh>
    <rPh sb="2" eb="4">
      <t>セツビ</t>
    </rPh>
    <rPh sb="4" eb="6">
      <t>シュウゼン</t>
    </rPh>
    <phoneticPr fontId="3"/>
  </si>
  <si>
    <t>浄化槽修繕</t>
    <rPh sb="0" eb="3">
      <t>ジョウカソウ</t>
    </rPh>
    <rPh sb="3" eb="5">
      <t>シュウゼン</t>
    </rPh>
    <phoneticPr fontId="3"/>
  </si>
  <si>
    <t>給湯・給水設備を含む</t>
    <rPh sb="0" eb="2">
      <t>キュウトウ</t>
    </rPh>
    <rPh sb="3" eb="5">
      <t>キュウスイ</t>
    </rPh>
    <rPh sb="5" eb="7">
      <t>セツビ</t>
    </rPh>
    <rPh sb="8" eb="9">
      <t>フク</t>
    </rPh>
    <phoneticPr fontId="3"/>
  </si>
  <si>
    <t>ガス設備修繕</t>
    <rPh sb="2" eb="4">
      <t>セツビ</t>
    </rPh>
    <rPh sb="4" eb="6">
      <t>シュウゼン</t>
    </rPh>
    <phoneticPr fontId="3"/>
  </si>
  <si>
    <t>その他施設・設備修繕</t>
    <rPh sb="2" eb="3">
      <t>タ</t>
    </rPh>
    <rPh sb="3" eb="5">
      <t>シセツ</t>
    </rPh>
    <rPh sb="6" eb="8">
      <t>セツビ</t>
    </rPh>
    <rPh sb="8" eb="10">
      <t>シュウゼン</t>
    </rPh>
    <phoneticPr fontId="3"/>
  </si>
  <si>
    <t>複写機等修繕</t>
    <rPh sb="0" eb="2">
      <t>フクシャ</t>
    </rPh>
    <rPh sb="2" eb="3">
      <t>キ</t>
    </rPh>
    <rPh sb="3" eb="4">
      <t>ナド</t>
    </rPh>
    <rPh sb="4" eb="6">
      <t>シュウゼン</t>
    </rPh>
    <phoneticPr fontId="3"/>
  </si>
  <si>
    <t>計測・精密機器修繕</t>
    <rPh sb="0" eb="2">
      <t>ケイソク</t>
    </rPh>
    <rPh sb="3" eb="5">
      <t>セイミツ</t>
    </rPh>
    <rPh sb="5" eb="7">
      <t>キキ</t>
    </rPh>
    <rPh sb="7" eb="9">
      <t>シュウゼン</t>
    </rPh>
    <phoneticPr fontId="3"/>
  </si>
  <si>
    <t>測量機器、カメラ等</t>
    <rPh sb="0" eb="2">
      <t>ソクリョウ</t>
    </rPh>
    <rPh sb="2" eb="4">
      <t>キキ</t>
    </rPh>
    <rPh sb="8" eb="9">
      <t>トウ</t>
    </rPh>
    <phoneticPr fontId="3"/>
  </si>
  <si>
    <t>印刷機、コピー機、紙折り機等</t>
    <rPh sb="0" eb="3">
      <t>インサツキ</t>
    </rPh>
    <rPh sb="7" eb="8">
      <t>キ</t>
    </rPh>
    <rPh sb="9" eb="10">
      <t>カミ</t>
    </rPh>
    <rPh sb="10" eb="11">
      <t>オ</t>
    </rPh>
    <rPh sb="12" eb="13">
      <t>キ</t>
    </rPh>
    <rPh sb="13" eb="14">
      <t>トウ</t>
    </rPh>
    <phoneticPr fontId="3"/>
  </si>
  <si>
    <t>データ削除、入力処理、ＤＢ管理等</t>
    <rPh sb="3" eb="5">
      <t>サクジョ</t>
    </rPh>
    <rPh sb="6" eb="8">
      <t>ニュウリョク</t>
    </rPh>
    <rPh sb="8" eb="10">
      <t>ショリ</t>
    </rPh>
    <rPh sb="13" eb="15">
      <t>カンリ</t>
    </rPh>
    <rPh sb="15" eb="16">
      <t>トウ</t>
    </rPh>
    <phoneticPr fontId="3"/>
  </si>
  <si>
    <t>図書整理・図書データベース化</t>
    <rPh sb="0" eb="2">
      <t>トショ</t>
    </rPh>
    <rPh sb="2" eb="4">
      <t>セイリ</t>
    </rPh>
    <rPh sb="5" eb="7">
      <t>トショ</t>
    </rPh>
    <rPh sb="13" eb="14">
      <t>カ</t>
    </rPh>
    <phoneticPr fontId="3"/>
  </si>
  <si>
    <t>業務等</t>
    <rPh sb="0" eb="2">
      <t>ギョウム</t>
    </rPh>
    <rPh sb="2" eb="3">
      <t>トウ</t>
    </rPh>
    <phoneticPr fontId="3"/>
  </si>
  <si>
    <t>テント</t>
    <phoneticPr fontId="3"/>
  </si>
  <si>
    <t>ＧＩＳシステム・ソフト</t>
    <phoneticPr fontId="3"/>
  </si>
  <si>
    <t>工具・機械器具</t>
    <rPh sb="0" eb="2">
      <t>コウグ</t>
    </rPh>
    <rPh sb="3" eb="5">
      <t>キカイ</t>
    </rPh>
    <rPh sb="5" eb="7">
      <t>キグ</t>
    </rPh>
    <phoneticPr fontId="3"/>
  </si>
  <si>
    <t>家電・視聴覚機器</t>
    <rPh sb="0" eb="2">
      <t>カデン</t>
    </rPh>
    <rPh sb="3" eb="6">
      <t>シチョウカク</t>
    </rPh>
    <rPh sb="6" eb="8">
      <t>キキ</t>
    </rPh>
    <phoneticPr fontId="3"/>
  </si>
  <si>
    <t>医療・福祉・保健関連</t>
    <rPh sb="0" eb="2">
      <t>イリョウ</t>
    </rPh>
    <rPh sb="3" eb="5">
      <t>フクシ</t>
    </rPh>
    <rPh sb="6" eb="8">
      <t>ホケン</t>
    </rPh>
    <rPh sb="8" eb="10">
      <t>カンレン</t>
    </rPh>
    <phoneticPr fontId="3"/>
  </si>
  <si>
    <t>環境・上下水道関連</t>
    <rPh sb="0" eb="2">
      <t>カンキョウ</t>
    </rPh>
    <rPh sb="3" eb="4">
      <t>ウエ</t>
    </rPh>
    <rPh sb="4" eb="7">
      <t>ゲスイドウ</t>
    </rPh>
    <rPh sb="7" eb="9">
      <t>カンレン</t>
    </rPh>
    <phoneticPr fontId="3"/>
  </si>
  <si>
    <t>オフィス・施設関連</t>
    <rPh sb="5" eb="7">
      <t>シセツ</t>
    </rPh>
    <rPh sb="7" eb="9">
      <t>カンレン</t>
    </rPh>
    <phoneticPr fontId="3"/>
  </si>
  <si>
    <t>ＣＡＴＶ設備機器</t>
  </si>
  <si>
    <t>通信端末機器</t>
  </si>
  <si>
    <t>地産材料加工食品</t>
  </si>
  <si>
    <t>アスファルト合材等</t>
  </si>
  <si>
    <t>柱材・内装材等</t>
  </si>
  <si>
    <t>調理・厨房用品</t>
    <rPh sb="0" eb="2">
      <t>チョウリ</t>
    </rPh>
    <rPh sb="3" eb="5">
      <t>チュウボウ</t>
    </rPh>
    <rPh sb="5" eb="7">
      <t>ヨウヒン</t>
    </rPh>
    <phoneticPr fontId="3"/>
  </si>
  <si>
    <t>掲示板，看板，案内標識等</t>
    <rPh sb="0" eb="3">
      <t>ケイジバン</t>
    </rPh>
    <rPh sb="4" eb="6">
      <t>カンバン</t>
    </rPh>
    <rPh sb="7" eb="9">
      <t>アンナイ</t>
    </rPh>
    <rPh sb="9" eb="11">
      <t>ヒョウシキ</t>
    </rPh>
    <rPh sb="11" eb="12">
      <t>トウ</t>
    </rPh>
    <phoneticPr fontId="3"/>
  </si>
  <si>
    <t>電子カード</t>
    <rPh sb="0" eb="2">
      <t>デンシ</t>
    </rPh>
    <phoneticPr fontId="3"/>
  </si>
  <si>
    <t>印刷・看板・カード</t>
    <rPh sb="0" eb="2">
      <t>インサツ</t>
    </rPh>
    <rPh sb="3" eb="5">
      <t>カンバン</t>
    </rPh>
    <phoneticPr fontId="3"/>
  </si>
  <si>
    <t>コピー用紙，色紙，厚紙等</t>
    <rPh sb="3" eb="5">
      <t>ヨウシ</t>
    </rPh>
    <rPh sb="6" eb="7">
      <t>イロ</t>
    </rPh>
    <rPh sb="7" eb="8">
      <t>カミ</t>
    </rPh>
    <rPh sb="9" eb="11">
      <t>アツガミ</t>
    </rPh>
    <rPh sb="11" eb="12">
      <t>トウ</t>
    </rPh>
    <phoneticPr fontId="3"/>
  </si>
  <si>
    <t>製本・表紙製作</t>
    <rPh sb="0" eb="2">
      <t>セイホン</t>
    </rPh>
    <rPh sb="3" eb="5">
      <t>ヒョウシ</t>
    </rPh>
    <rPh sb="5" eb="7">
      <t>セイサク</t>
    </rPh>
    <phoneticPr fontId="3"/>
  </si>
  <si>
    <t>封筒印刷</t>
    <rPh sb="0" eb="2">
      <t>フウトウ</t>
    </rPh>
    <rPh sb="2" eb="4">
      <t>インサツ</t>
    </rPh>
    <phoneticPr fontId="3"/>
  </si>
  <si>
    <t>印章・印判</t>
    <rPh sb="3" eb="4">
      <t>イン</t>
    </rPh>
    <rPh sb="4" eb="5">
      <t>ハン</t>
    </rPh>
    <phoneticPr fontId="3"/>
  </si>
  <si>
    <t>純正，リサイクルトナー，詰め替えインク等</t>
    <rPh sb="0" eb="2">
      <t>ジュンセイ</t>
    </rPh>
    <rPh sb="12" eb="13">
      <t>ツ</t>
    </rPh>
    <rPh sb="14" eb="15">
      <t>カ</t>
    </rPh>
    <rPh sb="19" eb="20">
      <t>トウ</t>
    </rPh>
    <phoneticPr fontId="3"/>
  </si>
  <si>
    <t>日用雑貨</t>
    <rPh sb="0" eb="2">
      <t>ニチヨウ</t>
    </rPh>
    <rPh sb="2" eb="4">
      <t>ザッカ</t>
    </rPh>
    <phoneticPr fontId="3"/>
  </si>
  <si>
    <t>家庭用荒物</t>
    <rPh sb="0" eb="2">
      <t>カテイ</t>
    </rPh>
    <rPh sb="2" eb="3">
      <t>ヨウ</t>
    </rPh>
    <rPh sb="3" eb="5">
      <t>アラモノ</t>
    </rPh>
    <phoneticPr fontId="3"/>
  </si>
  <si>
    <t>町指定の物に限る</t>
    <rPh sb="0" eb="1">
      <t>チョウ</t>
    </rPh>
    <rPh sb="1" eb="3">
      <t>シテイ</t>
    </rPh>
    <rPh sb="4" eb="5">
      <t>モノ</t>
    </rPh>
    <rPh sb="6" eb="7">
      <t>カギ</t>
    </rPh>
    <phoneticPr fontId="3"/>
  </si>
  <si>
    <t>郵券・印紙類</t>
    <rPh sb="0" eb="2">
      <t>ユウケン</t>
    </rPh>
    <rPh sb="3" eb="5">
      <t>インシ</t>
    </rPh>
    <rPh sb="5" eb="6">
      <t>ルイ</t>
    </rPh>
    <phoneticPr fontId="3"/>
  </si>
  <si>
    <t>切手，はがき，収入印紙，県証紙</t>
    <rPh sb="0" eb="2">
      <t>キッテ</t>
    </rPh>
    <rPh sb="7" eb="9">
      <t>シュウニュウ</t>
    </rPh>
    <rPh sb="9" eb="11">
      <t>インシ</t>
    </rPh>
    <rPh sb="12" eb="13">
      <t>ケン</t>
    </rPh>
    <rPh sb="13" eb="15">
      <t>ショウシ</t>
    </rPh>
    <phoneticPr fontId="3"/>
  </si>
  <si>
    <t>市販ソフト，製品版ソフト等</t>
    <rPh sb="0" eb="2">
      <t>シハン</t>
    </rPh>
    <rPh sb="6" eb="9">
      <t>セイヒンバン</t>
    </rPh>
    <rPh sb="12" eb="13">
      <t>トウ</t>
    </rPh>
    <phoneticPr fontId="3"/>
  </si>
  <si>
    <t>ＰＣ，プリンタ，ＰＣ周辺機器等</t>
    <rPh sb="10" eb="12">
      <t>シュウヘン</t>
    </rPh>
    <rPh sb="12" eb="14">
      <t>キキ</t>
    </rPh>
    <rPh sb="14" eb="15">
      <t>トウ</t>
    </rPh>
    <phoneticPr fontId="3"/>
  </si>
  <si>
    <t>学校図書</t>
    <rPh sb="0" eb="2">
      <t>ガッコウ</t>
    </rPh>
    <phoneticPr fontId="3"/>
  </si>
  <si>
    <t>学習教材・用品</t>
    <rPh sb="0" eb="2">
      <t>ガクシュウ</t>
    </rPh>
    <rPh sb="5" eb="7">
      <t>ヨウヒン</t>
    </rPh>
    <phoneticPr fontId="3"/>
  </si>
  <si>
    <t>学習機器</t>
    <rPh sb="0" eb="2">
      <t>ガクシュウ</t>
    </rPh>
    <rPh sb="2" eb="4">
      <t>キキ</t>
    </rPh>
    <phoneticPr fontId="3"/>
  </si>
  <si>
    <t>教育用図書・地図等</t>
    <rPh sb="0" eb="2">
      <t>キョウイク</t>
    </rPh>
    <rPh sb="2" eb="3">
      <t>ヨウ</t>
    </rPh>
    <rPh sb="3" eb="5">
      <t>トショ</t>
    </rPh>
    <rPh sb="6" eb="8">
      <t>チズ</t>
    </rPh>
    <rPh sb="8" eb="9">
      <t>トウ</t>
    </rPh>
    <phoneticPr fontId="3"/>
  </si>
  <si>
    <t>保育図書，絵本等教材</t>
    <rPh sb="0" eb="2">
      <t>ホイク</t>
    </rPh>
    <rPh sb="2" eb="4">
      <t>トショ</t>
    </rPh>
    <rPh sb="5" eb="7">
      <t>エホン</t>
    </rPh>
    <rPh sb="7" eb="8">
      <t>トウ</t>
    </rPh>
    <rPh sb="8" eb="10">
      <t>キョウザイ</t>
    </rPh>
    <phoneticPr fontId="3"/>
  </si>
  <si>
    <t>保育用品・玩具</t>
    <rPh sb="0" eb="2">
      <t>ホイク</t>
    </rPh>
    <phoneticPr fontId="3"/>
  </si>
  <si>
    <t>育児用品，積み木，おもちゃ等</t>
    <rPh sb="0" eb="2">
      <t>イクジ</t>
    </rPh>
    <rPh sb="2" eb="4">
      <t>ヨウヒン</t>
    </rPh>
    <rPh sb="5" eb="6">
      <t>ツ</t>
    </rPh>
    <rPh sb="7" eb="8">
      <t>キ</t>
    </rPh>
    <rPh sb="13" eb="14">
      <t>トウ</t>
    </rPh>
    <phoneticPr fontId="3"/>
  </si>
  <si>
    <t>保育遊具</t>
    <rPh sb="0" eb="2">
      <t>ホイク</t>
    </rPh>
    <rPh sb="2" eb="4">
      <t>ユウグ</t>
    </rPh>
    <phoneticPr fontId="3"/>
  </si>
  <si>
    <t>文具，ファイル等一般事務用品</t>
    <rPh sb="0" eb="2">
      <t>ブング</t>
    </rPh>
    <rPh sb="7" eb="8">
      <t>トウ</t>
    </rPh>
    <rPh sb="8" eb="10">
      <t>イッパン</t>
    </rPh>
    <rPh sb="10" eb="12">
      <t>ジム</t>
    </rPh>
    <rPh sb="12" eb="14">
      <t>ヨウヒン</t>
    </rPh>
    <phoneticPr fontId="3"/>
  </si>
  <si>
    <t>学校制服</t>
    <rPh sb="0" eb="2">
      <t>ガッコウ</t>
    </rPh>
    <phoneticPr fontId="3"/>
  </si>
  <si>
    <t>学生服，体操服</t>
    <rPh sb="0" eb="3">
      <t>ガクセイフク</t>
    </rPh>
    <rPh sb="4" eb="7">
      <t>タイソウフク</t>
    </rPh>
    <phoneticPr fontId="3"/>
  </si>
  <si>
    <t>小物衣料</t>
    <rPh sb="0" eb="2">
      <t>コモノ</t>
    </rPh>
    <rPh sb="2" eb="4">
      <t>イリョウ</t>
    </rPh>
    <phoneticPr fontId="3"/>
  </si>
  <si>
    <t>軍手，手袋，靴下等</t>
    <rPh sb="0" eb="2">
      <t>グンテ</t>
    </rPh>
    <rPh sb="3" eb="5">
      <t>テブクロ</t>
    </rPh>
    <rPh sb="6" eb="8">
      <t>クツシタ</t>
    </rPh>
    <rPh sb="8" eb="9">
      <t>トウ</t>
    </rPh>
    <phoneticPr fontId="3"/>
  </si>
  <si>
    <t>雨具・防寒服</t>
    <rPh sb="0" eb="2">
      <t>アマグ</t>
    </rPh>
    <phoneticPr fontId="3"/>
  </si>
  <si>
    <t>雨合羽，防寒服</t>
    <rPh sb="0" eb="3">
      <t>アマガッパ</t>
    </rPh>
    <rPh sb="4" eb="7">
      <t>ボウカンフク</t>
    </rPh>
    <phoneticPr fontId="3"/>
  </si>
  <si>
    <t>調理作業服</t>
    <rPh sb="0" eb="2">
      <t>チョウリ</t>
    </rPh>
    <rPh sb="2" eb="5">
      <t>サギョウフク</t>
    </rPh>
    <phoneticPr fontId="3"/>
  </si>
  <si>
    <t>保健・医療活動用</t>
    <rPh sb="0" eb="2">
      <t>ホケン</t>
    </rPh>
    <rPh sb="3" eb="5">
      <t>イリョウ</t>
    </rPh>
    <rPh sb="5" eb="7">
      <t>カツドウ</t>
    </rPh>
    <rPh sb="7" eb="8">
      <t>ヨウ</t>
    </rPh>
    <phoneticPr fontId="3"/>
  </si>
  <si>
    <t>調理業務用白衣・エプロン</t>
    <rPh sb="0" eb="2">
      <t>チョウリ</t>
    </rPh>
    <rPh sb="2" eb="4">
      <t>ギョウム</t>
    </rPh>
    <rPh sb="4" eb="5">
      <t>ヨウ</t>
    </rPh>
    <rPh sb="5" eb="7">
      <t>ハクイ</t>
    </rPh>
    <phoneticPr fontId="3"/>
  </si>
  <si>
    <t>食品関連</t>
    <rPh sb="0" eb="2">
      <t>ショクヒン</t>
    </rPh>
    <rPh sb="2" eb="4">
      <t>カンレン</t>
    </rPh>
    <phoneticPr fontId="3"/>
  </si>
  <si>
    <t>野菜・果物類</t>
    <rPh sb="3" eb="5">
      <t>クダモノ</t>
    </rPh>
    <rPh sb="5" eb="6">
      <t>ルイ</t>
    </rPh>
    <phoneticPr fontId="3"/>
  </si>
  <si>
    <t>酒</t>
    <rPh sb="0" eb="1">
      <t>サケ</t>
    </rPh>
    <phoneticPr fontId="3"/>
  </si>
  <si>
    <t>飲物</t>
    <rPh sb="0" eb="2">
      <t>ノミモノ</t>
    </rPh>
    <phoneticPr fontId="3"/>
  </si>
  <si>
    <t>一般食料品</t>
    <rPh sb="0" eb="2">
      <t>イッパン</t>
    </rPh>
    <rPh sb="2" eb="5">
      <t>ショクリョウヒン</t>
    </rPh>
    <phoneticPr fontId="3"/>
  </si>
  <si>
    <t>鶏卵，乳製品</t>
    <rPh sb="0" eb="2">
      <t>ケイラン</t>
    </rPh>
    <rPh sb="3" eb="6">
      <t>ニュウセイヒン</t>
    </rPh>
    <phoneticPr fontId="3"/>
  </si>
  <si>
    <t>鶏卵，乳製品，牛乳等</t>
    <rPh sb="0" eb="2">
      <t>ケイラン</t>
    </rPh>
    <rPh sb="3" eb="6">
      <t>ニュウセイヒン</t>
    </rPh>
    <rPh sb="7" eb="9">
      <t>ギュウニュウ</t>
    </rPh>
    <rPh sb="9" eb="10">
      <t>トウ</t>
    </rPh>
    <phoneticPr fontId="3"/>
  </si>
  <si>
    <t>乾物，調味料，嗜好品，缶詰，冷凍食品等</t>
    <rPh sb="0" eb="2">
      <t>カンブツ</t>
    </rPh>
    <rPh sb="3" eb="6">
      <t>チョウミリョウ</t>
    </rPh>
    <rPh sb="11" eb="13">
      <t>カンヅメ</t>
    </rPh>
    <rPh sb="14" eb="16">
      <t>レイトウ</t>
    </rPh>
    <rPh sb="16" eb="18">
      <t>ショクヒン</t>
    </rPh>
    <rPh sb="18" eb="19">
      <t>トウ</t>
    </rPh>
    <phoneticPr fontId="3"/>
  </si>
  <si>
    <t>ペットボトル・パック入りの飲料・お茶等</t>
    <rPh sb="10" eb="11">
      <t>イ</t>
    </rPh>
    <rPh sb="13" eb="15">
      <t>インリョウ</t>
    </rPh>
    <rPh sb="17" eb="18">
      <t>チャ</t>
    </rPh>
    <rPh sb="18" eb="19">
      <t>トウ</t>
    </rPh>
    <phoneticPr fontId="3"/>
  </si>
  <si>
    <t>ガソリン，混合油</t>
    <rPh sb="5" eb="8">
      <t>コンゴウユ</t>
    </rPh>
    <phoneticPr fontId="3"/>
  </si>
  <si>
    <t>オイル，グリス，機械ワックス</t>
    <rPh sb="8" eb="10">
      <t>キカイ</t>
    </rPh>
    <phoneticPr fontId="3"/>
  </si>
  <si>
    <t>清掃用ワックス</t>
    <rPh sb="0" eb="3">
      <t>セイソウヨウ</t>
    </rPh>
    <phoneticPr fontId="3"/>
  </si>
  <si>
    <t>機械油脂</t>
    <rPh sb="0" eb="2">
      <t>キカイ</t>
    </rPh>
    <rPh sb="2" eb="4">
      <t>ユシ</t>
    </rPh>
    <phoneticPr fontId="3"/>
  </si>
  <si>
    <t>ワクチン，治療薬，予防薬，消毒薬等</t>
    <rPh sb="5" eb="8">
      <t>チリョウヤク</t>
    </rPh>
    <rPh sb="9" eb="12">
      <t>ヨボウヤク</t>
    </rPh>
    <rPh sb="13" eb="16">
      <t>ショウドクヤク</t>
    </rPh>
    <rPh sb="16" eb="17">
      <t>トウ</t>
    </rPh>
    <phoneticPr fontId="3"/>
  </si>
  <si>
    <t>感染症・伝染病対策薬品</t>
    <rPh sb="0" eb="3">
      <t>カンセンショウ</t>
    </rPh>
    <rPh sb="4" eb="7">
      <t>デンセンビョウ</t>
    </rPh>
    <rPh sb="7" eb="9">
      <t>タイサク</t>
    </rPh>
    <rPh sb="9" eb="11">
      <t>ヤクヒン</t>
    </rPh>
    <phoneticPr fontId="3"/>
  </si>
  <si>
    <t>農薬，家畜等感染対策薬品，消毒薬</t>
    <rPh sb="0" eb="2">
      <t>ノウヤク</t>
    </rPh>
    <rPh sb="3" eb="5">
      <t>カチク</t>
    </rPh>
    <rPh sb="5" eb="6">
      <t>トウ</t>
    </rPh>
    <rPh sb="6" eb="8">
      <t>カンセン</t>
    </rPh>
    <rPh sb="8" eb="10">
      <t>タイサク</t>
    </rPh>
    <rPh sb="10" eb="11">
      <t>グスリ</t>
    </rPh>
    <rPh sb="11" eb="12">
      <t>ヒン</t>
    </rPh>
    <rPh sb="13" eb="15">
      <t>ショウドク</t>
    </rPh>
    <rPh sb="15" eb="16">
      <t>ヤク</t>
    </rPh>
    <phoneticPr fontId="3"/>
  </si>
  <si>
    <t>理化学薬品</t>
    <rPh sb="0" eb="3">
      <t>リカガク</t>
    </rPh>
    <rPh sb="3" eb="5">
      <t>ヤクヒン</t>
    </rPh>
    <phoneticPr fontId="3"/>
  </si>
  <si>
    <t>下水処理薬品</t>
    <rPh sb="0" eb="2">
      <t>ゲスイ</t>
    </rPh>
    <rPh sb="2" eb="4">
      <t>ショリ</t>
    </rPh>
    <rPh sb="4" eb="6">
      <t>ヤクヒン</t>
    </rPh>
    <phoneticPr fontId="3"/>
  </si>
  <si>
    <t>上水処理薬品</t>
    <rPh sb="0" eb="1">
      <t>ジョウ</t>
    </rPh>
    <rPh sb="1" eb="2">
      <t>ミズ</t>
    </rPh>
    <rPh sb="2" eb="4">
      <t>ショリ</t>
    </rPh>
    <rPh sb="4" eb="6">
      <t>ヤクヒン</t>
    </rPh>
    <phoneticPr fontId="3"/>
  </si>
  <si>
    <t>実験用，検査薬等</t>
    <rPh sb="0" eb="2">
      <t>ジッケン</t>
    </rPh>
    <rPh sb="2" eb="3">
      <t>ヨウ</t>
    </rPh>
    <rPh sb="4" eb="6">
      <t>ケンサ</t>
    </rPh>
    <rPh sb="6" eb="7">
      <t>グスリ</t>
    </rPh>
    <rPh sb="7" eb="8">
      <t>トウ</t>
    </rPh>
    <phoneticPr fontId="3"/>
  </si>
  <si>
    <t>上水処理薬剤，プール水消毒薬を含む</t>
    <rPh sb="0" eb="2">
      <t>ジョウスイ</t>
    </rPh>
    <rPh sb="2" eb="4">
      <t>ショリ</t>
    </rPh>
    <rPh sb="4" eb="6">
      <t>ヤクザイ</t>
    </rPh>
    <rPh sb="10" eb="11">
      <t>スイ</t>
    </rPh>
    <rPh sb="11" eb="14">
      <t>ショウドクヤク</t>
    </rPh>
    <rPh sb="15" eb="16">
      <t>フク</t>
    </rPh>
    <phoneticPr fontId="3"/>
  </si>
  <si>
    <t>工業処理薬品，洗浄薬等</t>
    <rPh sb="0" eb="2">
      <t>コウギョウ</t>
    </rPh>
    <rPh sb="2" eb="4">
      <t>ショリ</t>
    </rPh>
    <rPh sb="4" eb="6">
      <t>ヤクヒン</t>
    </rPh>
    <rPh sb="7" eb="9">
      <t>センジョウ</t>
    </rPh>
    <rPh sb="9" eb="10">
      <t>グスリ</t>
    </rPh>
    <rPh sb="10" eb="11">
      <t>ナド</t>
    </rPh>
    <phoneticPr fontId="3"/>
  </si>
  <si>
    <t>木製建具</t>
    <rPh sb="0" eb="2">
      <t>モクセイ</t>
    </rPh>
    <rPh sb="2" eb="4">
      <t>タテグ</t>
    </rPh>
    <phoneticPr fontId="3"/>
  </si>
  <si>
    <t>アルミ建具</t>
    <rPh sb="3" eb="5">
      <t>タテグ</t>
    </rPh>
    <phoneticPr fontId="3"/>
  </si>
  <si>
    <t>木製扉，窓等</t>
    <rPh sb="0" eb="2">
      <t>モクセイ</t>
    </rPh>
    <rPh sb="2" eb="3">
      <t>トビラ</t>
    </rPh>
    <rPh sb="4" eb="5">
      <t>マド</t>
    </rPh>
    <rPh sb="5" eb="6">
      <t>トウ</t>
    </rPh>
    <phoneticPr fontId="3"/>
  </si>
  <si>
    <t>絨毯，カーペット，畳等</t>
    <rPh sb="0" eb="2">
      <t>ジュウタン</t>
    </rPh>
    <rPh sb="9" eb="10">
      <t>タタミ</t>
    </rPh>
    <rPh sb="10" eb="11">
      <t>トウ</t>
    </rPh>
    <phoneticPr fontId="3"/>
  </si>
  <si>
    <t>窓ガラス等</t>
    <rPh sb="0" eb="1">
      <t>マド</t>
    </rPh>
    <rPh sb="4" eb="5">
      <t>トウ</t>
    </rPh>
    <phoneticPr fontId="3"/>
  </si>
  <si>
    <t>壁紙・襖・障子</t>
    <rPh sb="0" eb="2">
      <t>カベガミ</t>
    </rPh>
    <rPh sb="3" eb="4">
      <t>フスマ</t>
    </rPh>
    <rPh sb="5" eb="7">
      <t>ショウジ</t>
    </rPh>
    <phoneticPr fontId="3"/>
  </si>
  <si>
    <t>寝具等</t>
    <rPh sb="0" eb="2">
      <t>シング</t>
    </rPh>
    <rPh sb="2" eb="3">
      <t>トウ</t>
    </rPh>
    <phoneticPr fontId="3"/>
  </si>
  <si>
    <t>宿泊用寝具，座布団等</t>
    <rPh sb="0" eb="2">
      <t>シュクハク</t>
    </rPh>
    <rPh sb="2" eb="3">
      <t>ヨウ</t>
    </rPh>
    <rPh sb="3" eb="5">
      <t>シング</t>
    </rPh>
    <rPh sb="6" eb="9">
      <t>ザブトン</t>
    </rPh>
    <rPh sb="9" eb="10">
      <t>トウ</t>
    </rPh>
    <phoneticPr fontId="3"/>
  </si>
  <si>
    <t>間仕切り</t>
    <rPh sb="0" eb="3">
      <t>マジキ</t>
    </rPh>
    <phoneticPr fontId="3"/>
  </si>
  <si>
    <t>簡易なもの</t>
    <rPh sb="0" eb="2">
      <t>カンイ</t>
    </rPh>
    <phoneticPr fontId="3"/>
  </si>
  <si>
    <t>金物，掃除用具，鍵錠等</t>
    <rPh sb="0" eb="1">
      <t>カネ</t>
    </rPh>
    <rPh sb="1" eb="2">
      <t>モノ</t>
    </rPh>
    <rPh sb="3" eb="5">
      <t>ソウジ</t>
    </rPh>
    <rPh sb="5" eb="7">
      <t>ヨウグ</t>
    </rPh>
    <rPh sb="8" eb="9">
      <t>カギ</t>
    </rPh>
    <rPh sb="9" eb="10">
      <t>ジョウ</t>
    </rPh>
    <rPh sb="10" eb="11">
      <t>トウ</t>
    </rPh>
    <phoneticPr fontId="3"/>
  </si>
  <si>
    <t>冷暖房器具</t>
    <rPh sb="0" eb="1">
      <t>レイ</t>
    </rPh>
    <phoneticPr fontId="3"/>
  </si>
  <si>
    <t>ガス器具</t>
    <rPh sb="2" eb="4">
      <t>キグ</t>
    </rPh>
    <phoneticPr fontId="3"/>
  </si>
  <si>
    <t>空調機器</t>
    <rPh sb="2" eb="4">
      <t>キキ</t>
    </rPh>
    <phoneticPr fontId="3"/>
  </si>
  <si>
    <t>換気扇</t>
    <rPh sb="0" eb="3">
      <t>カンキセン</t>
    </rPh>
    <phoneticPr fontId="3"/>
  </si>
  <si>
    <t>電気機器</t>
    <rPh sb="0" eb="2">
      <t>デンキ</t>
    </rPh>
    <rPh sb="2" eb="4">
      <t>キキ</t>
    </rPh>
    <phoneticPr fontId="3"/>
  </si>
  <si>
    <t>電気温水機・給湯器</t>
    <rPh sb="0" eb="2">
      <t>デンキ</t>
    </rPh>
    <rPh sb="2" eb="4">
      <t>オンスイ</t>
    </rPh>
    <rPh sb="4" eb="5">
      <t>キ</t>
    </rPh>
    <phoneticPr fontId="3"/>
  </si>
  <si>
    <t>クーラー，エアコン，ストーブ，ファンヒーター等</t>
    <rPh sb="22" eb="23">
      <t>トウ</t>
    </rPh>
    <phoneticPr fontId="3"/>
  </si>
  <si>
    <t>空調・温水機器</t>
    <rPh sb="0" eb="2">
      <t>クウチョウ</t>
    </rPh>
    <rPh sb="3" eb="5">
      <t>オンスイ</t>
    </rPh>
    <rPh sb="5" eb="7">
      <t>キキ</t>
    </rPh>
    <phoneticPr fontId="3"/>
  </si>
  <si>
    <t>ガスコンロ，ミキサー，電子調理器等</t>
    <rPh sb="11" eb="13">
      <t>デンシ</t>
    </rPh>
    <rPh sb="13" eb="16">
      <t>チョウリキ</t>
    </rPh>
    <phoneticPr fontId="3"/>
  </si>
  <si>
    <t>食器什器類</t>
    <rPh sb="2" eb="4">
      <t>ジュウキ</t>
    </rPh>
    <phoneticPr fontId="3"/>
  </si>
  <si>
    <t>厨房用消耗品</t>
    <rPh sb="3" eb="6">
      <t>ショウモウヒン</t>
    </rPh>
    <phoneticPr fontId="3"/>
  </si>
  <si>
    <t>汚水処理薬剤，消毒薬，脱臭剤等</t>
    <rPh sb="0" eb="2">
      <t>オスイ</t>
    </rPh>
    <rPh sb="2" eb="4">
      <t>ショリ</t>
    </rPh>
    <rPh sb="4" eb="6">
      <t>ヤクザイ</t>
    </rPh>
    <rPh sb="7" eb="10">
      <t>ショウドクヤク</t>
    </rPh>
    <rPh sb="11" eb="14">
      <t>ダッシュウザイ</t>
    </rPh>
    <rPh sb="14" eb="15">
      <t>トウ</t>
    </rPh>
    <phoneticPr fontId="3"/>
  </si>
  <si>
    <t>小物類</t>
    <rPh sb="0" eb="3">
      <t>コモノルイ</t>
    </rPh>
    <phoneticPr fontId="3"/>
  </si>
  <si>
    <t>スプーン，フォーク，ナイフ等</t>
    <rPh sb="13" eb="14">
      <t>トウ</t>
    </rPh>
    <phoneticPr fontId="3"/>
  </si>
  <si>
    <t>ナベ・やかん・包丁・まな板，おたま等</t>
    <rPh sb="7" eb="9">
      <t>ホウチョウ</t>
    </rPh>
    <rPh sb="12" eb="13">
      <t>イタ</t>
    </rPh>
    <phoneticPr fontId="3"/>
  </si>
  <si>
    <t>ペイント・スプレー塗料，コーキング剤，建築接着剤等</t>
    <rPh sb="9" eb="11">
      <t>トリョウ</t>
    </rPh>
    <rPh sb="17" eb="18">
      <t>ザイ</t>
    </rPh>
    <rPh sb="19" eb="21">
      <t>ケンチク</t>
    </rPh>
    <rPh sb="21" eb="24">
      <t>セッチャクザイ</t>
    </rPh>
    <rPh sb="24" eb="25">
      <t>トウ</t>
    </rPh>
    <phoneticPr fontId="3"/>
  </si>
  <si>
    <t>塗料・すき間剤・接着剤</t>
    <rPh sb="5" eb="6">
      <t>マ</t>
    </rPh>
    <rPh sb="6" eb="7">
      <t>ザイ</t>
    </rPh>
    <rPh sb="8" eb="11">
      <t>セッチャクザイ</t>
    </rPh>
    <phoneticPr fontId="3"/>
  </si>
  <si>
    <t>家電製品</t>
    <rPh sb="0" eb="2">
      <t>カデン</t>
    </rPh>
    <rPh sb="2" eb="4">
      <t>セイヒン</t>
    </rPh>
    <phoneticPr fontId="3"/>
  </si>
  <si>
    <t>照明器具</t>
    <rPh sb="0" eb="2">
      <t>ショウメイ</t>
    </rPh>
    <rPh sb="2" eb="4">
      <t>キグ</t>
    </rPh>
    <phoneticPr fontId="3"/>
  </si>
  <si>
    <t>テレビ，洗濯機，掃除機等</t>
    <rPh sb="4" eb="7">
      <t>センタクキ</t>
    </rPh>
    <rPh sb="8" eb="11">
      <t>ソウジキ</t>
    </rPh>
    <phoneticPr fontId="3"/>
  </si>
  <si>
    <t>蛍光灯，ＬＥＤ照明，電球照明等</t>
    <rPh sb="0" eb="3">
      <t>ケイコウトウ</t>
    </rPh>
    <rPh sb="7" eb="9">
      <t>ショウメイ</t>
    </rPh>
    <rPh sb="10" eb="12">
      <t>デンキュウ</t>
    </rPh>
    <rPh sb="12" eb="14">
      <t>ショウメイ</t>
    </rPh>
    <rPh sb="14" eb="15">
      <t>トウ</t>
    </rPh>
    <phoneticPr fontId="3"/>
  </si>
  <si>
    <t>電気消耗品等</t>
    <rPh sb="0" eb="2">
      <t>デンキ</t>
    </rPh>
    <rPh sb="2" eb="5">
      <t>ショウモウヒン</t>
    </rPh>
    <rPh sb="5" eb="6">
      <t>トウ</t>
    </rPh>
    <phoneticPr fontId="3"/>
  </si>
  <si>
    <t>電球，各種電池，コンセント等</t>
    <rPh sb="0" eb="2">
      <t>デンキュウ</t>
    </rPh>
    <rPh sb="3" eb="5">
      <t>カクシュ</t>
    </rPh>
    <rPh sb="5" eb="7">
      <t>デンチ</t>
    </rPh>
    <rPh sb="13" eb="14">
      <t>トウ</t>
    </rPh>
    <phoneticPr fontId="3"/>
  </si>
  <si>
    <t>視聴覚設備</t>
    <rPh sb="0" eb="3">
      <t>シチョウカク</t>
    </rPh>
    <rPh sb="3" eb="5">
      <t>セツビ</t>
    </rPh>
    <phoneticPr fontId="3"/>
  </si>
  <si>
    <t>プロジェクター，ＯＨＰ，映写幕等</t>
    <rPh sb="12" eb="15">
      <t>エイシャマク</t>
    </rPh>
    <rPh sb="15" eb="16">
      <t>トウ</t>
    </rPh>
    <phoneticPr fontId="3"/>
  </si>
  <si>
    <t>プレーヤー，デッキ，ラジカセ等</t>
    <rPh sb="14" eb="15">
      <t>トウ</t>
    </rPh>
    <phoneticPr fontId="3"/>
  </si>
  <si>
    <t>音響・放送機器</t>
    <rPh sb="3" eb="5">
      <t>ホウソウ</t>
    </rPh>
    <phoneticPr fontId="3"/>
  </si>
  <si>
    <t>地場産品</t>
    <rPh sb="0" eb="2">
      <t>ジバ</t>
    </rPh>
    <rPh sb="2" eb="4">
      <t>サンピン</t>
    </rPh>
    <phoneticPr fontId="3"/>
  </si>
  <si>
    <t>町内産材料のみを使用した加工食品に限定</t>
    <rPh sb="0" eb="2">
      <t>チョウナイ</t>
    </rPh>
    <rPh sb="2" eb="3">
      <t>サン</t>
    </rPh>
    <rPh sb="3" eb="5">
      <t>ザイリョウ</t>
    </rPh>
    <rPh sb="8" eb="10">
      <t>シヨウ</t>
    </rPh>
    <rPh sb="12" eb="14">
      <t>カコウ</t>
    </rPh>
    <rPh sb="14" eb="16">
      <t>ショクヒン</t>
    </rPh>
    <rPh sb="17" eb="19">
      <t>ゲンテイ</t>
    </rPh>
    <phoneticPr fontId="3"/>
  </si>
  <si>
    <t>町内で収穫された加工していない産物に限定</t>
    <rPh sb="0" eb="2">
      <t>チョウナイ</t>
    </rPh>
    <rPh sb="3" eb="5">
      <t>シュウカク</t>
    </rPh>
    <rPh sb="8" eb="10">
      <t>カコウ</t>
    </rPh>
    <rPh sb="15" eb="17">
      <t>サンブツ</t>
    </rPh>
    <rPh sb="18" eb="20">
      <t>ゲンテイ</t>
    </rPh>
    <phoneticPr fontId="3"/>
  </si>
  <si>
    <t>手作り食品</t>
    <rPh sb="0" eb="2">
      <t>テヅク</t>
    </rPh>
    <rPh sb="3" eb="5">
      <t>ショクヒン</t>
    </rPh>
    <phoneticPr fontId="3"/>
  </si>
  <si>
    <t>餅・パン・ケーキ等手作りによる菓子や食品</t>
    <rPh sb="0" eb="1">
      <t>モチ</t>
    </rPh>
    <rPh sb="8" eb="9">
      <t>トウ</t>
    </rPh>
    <rPh sb="9" eb="11">
      <t>テヅク</t>
    </rPh>
    <rPh sb="15" eb="17">
      <t>カシ</t>
    </rPh>
    <rPh sb="18" eb="20">
      <t>ショクヒン</t>
    </rPh>
    <phoneticPr fontId="3"/>
  </si>
  <si>
    <t>広く市販されているもの</t>
    <rPh sb="0" eb="1">
      <t>ヒロ</t>
    </rPh>
    <rPh sb="2" eb="4">
      <t>シハン</t>
    </rPh>
    <phoneticPr fontId="3"/>
  </si>
  <si>
    <t>新聞，雑誌，書籍・法令書・刊行物等</t>
    <rPh sb="0" eb="2">
      <t>シンブン</t>
    </rPh>
    <rPh sb="3" eb="5">
      <t>ザッシ</t>
    </rPh>
    <rPh sb="6" eb="8">
      <t>ショセキ</t>
    </rPh>
    <rPh sb="9" eb="11">
      <t>ホウレイ</t>
    </rPh>
    <rPh sb="11" eb="12">
      <t>ショ</t>
    </rPh>
    <rPh sb="13" eb="16">
      <t>カンコウブツ</t>
    </rPh>
    <rPh sb="16" eb="17">
      <t>トウ</t>
    </rPh>
    <phoneticPr fontId="3"/>
  </si>
  <si>
    <t>選挙グッズ類</t>
    <rPh sb="0" eb="2">
      <t>センキョ</t>
    </rPh>
    <rPh sb="5" eb="6">
      <t>ルイ</t>
    </rPh>
    <phoneticPr fontId="3"/>
  </si>
  <si>
    <t>カメラ，ビデオ，顕微鏡等</t>
    <rPh sb="8" eb="11">
      <t>ケンビキョウ</t>
    </rPh>
    <phoneticPr fontId="3"/>
  </si>
  <si>
    <t>測定機器</t>
    <rPh sb="0" eb="2">
      <t>ソクテイ</t>
    </rPh>
    <rPh sb="2" eb="4">
      <t>キキ</t>
    </rPh>
    <phoneticPr fontId="3"/>
  </si>
  <si>
    <t>水質調査機器</t>
    <rPh sb="2" eb="4">
      <t>チョウサ</t>
    </rPh>
    <phoneticPr fontId="3"/>
  </si>
  <si>
    <t>大気調査機器</t>
    <rPh sb="2" eb="4">
      <t>チョウサ</t>
    </rPh>
    <phoneticPr fontId="3"/>
  </si>
  <si>
    <t>電話機器</t>
    <rPh sb="0" eb="2">
      <t>デンワ</t>
    </rPh>
    <rPh sb="2" eb="4">
      <t>キキ</t>
    </rPh>
    <phoneticPr fontId="3"/>
  </si>
  <si>
    <t>電話・電話交換機・携帯電話・ファックス等</t>
    <rPh sb="0" eb="2">
      <t>デンワ</t>
    </rPh>
    <rPh sb="3" eb="5">
      <t>デンワ</t>
    </rPh>
    <rPh sb="5" eb="8">
      <t>コウカンキ</t>
    </rPh>
    <rPh sb="9" eb="11">
      <t>ケイタイ</t>
    </rPh>
    <rPh sb="11" eb="13">
      <t>デンワ</t>
    </rPh>
    <rPh sb="19" eb="20">
      <t>トウ</t>
    </rPh>
    <phoneticPr fontId="3"/>
  </si>
  <si>
    <t>計測・調査・通信機器</t>
    <rPh sb="0" eb="2">
      <t>ケイソク</t>
    </rPh>
    <rPh sb="3" eb="5">
      <t>チョウサ</t>
    </rPh>
    <rPh sb="6" eb="8">
      <t>ツウシン</t>
    </rPh>
    <rPh sb="8" eb="10">
      <t>キキ</t>
    </rPh>
    <phoneticPr fontId="3"/>
  </si>
  <si>
    <t>エレベーター，エスカレーター等</t>
    <rPh sb="14" eb="15">
      <t>トウ</t>
    </rPh>
    <phoneticPr fontId="3"/>
  </si>
  <si>
    <t>昇降機</t>
    <rPh sb="0" eb="3">
      <t>ショウコウキ</t>
    </rPh>
    <phoneticPr fontId="3"/>
  </si>
  <si>
    <t>大型バス，マイクロバス</t>
    <rPh sb="0" eb="2">
      <t>オオガタ</t>
    </rPh>
    <phoneticPr fontId="3"/>
  </si>
  <si>
    <t>中型以上でダンプ・ユニックを含む</t>
    <rPh sb="0" eb="2">
      <t>チュウガタ</t>
    </rPh>
    <rPh sb="2" eb="4">
      <t>イジョウ</t>
    </rPh>
    <rPh sb="14" eb="15">
      <t>フク</t>
    </rPh>
    <phoneticPr fontId="3"/>
  </si>
  <si>
    <t>軽乗用・貨物，普通乗用・貨物</t>
    <rPh sb="0" eb="1">
      <t>ケイ</t>
    </rPh>
    <rPh sb="1" eb="3">
      <t>ジョウヨウ</t>
    </rPh>
    <rPh sb="4" eb="6">
      <t>カモツ</t>
    </rPh>
    <rPh sb="7" eb="9">
      <t>フツウ</t>
    </rPh>
    <rPh sb="9" eb="11">
      <t>ジョウヨウ</t>
    </rPh>
    <rPh sb="12" eb="14">
      <t>カモツ</t>
    </rPh>
    <phoneticPr fontId="3"/>
  </si>
  <si>
    <t>環境衛生車両</t>
    <rPh sb="0" eb="2">
      <t>カンキョウ</t>
    </rPh>
    <rPh sb="2" eb="4">
      <t>エイセイ</t>
    </rPh>
    <rPh sb="4" eb="6">
      <t>シャリョウ</t>
    </rPh>
    <phoneticPr fontId="3"/>
  </si>
  <si>
    <t>バキューム車，パッカー車</t>
    <rPh sb="5" eb="6">
      <t>シャ</t>
    </rPh>
    <rPh sb="11" eb="12">
      <t>シャ</t>
    </rPh>
    <phoneticPr fontId="3"/>
  </si>
  <si>
    <t>車いす用，障害者用</t>
    <rPh sb="0" eb="1">
      <t>クルマ</t>
    </rPh>
    <rPh sb="3" eb="4">
      <t>ヨウ</t>
    </rPh>
    <rPh sb="5" eb="8">
      <t>ショウガイシャ</t>
    </rPh>
    <rPh sb="8" eb="9">
      <t>ヨウ</t>
    </rPh>
    <phoneticPr fontId="3"/>
  </si>
  <si>
    <t>特殊車両</t>
    <rPh sb="0" eb="2">
      <t>トクシュ</t>
    </rPh>
    <rPh sb="2" eb="4">
      <t>シャリョウ</t>
    </rPh>
    <phoneticPr fontId="3"/>
  </si>
  <si>
    <t>園芸資材</t>
    <rPh sb="0" eb="2">
      <t>エンゲイ</t>
    </rPh>
    <phoneticPr fontId="3"/>
  </si>
  <si>
    <t>ハウス，灌水，暗渠排水等資材</t>
    <rPh sb="4" eb="6">
      <t>カンスイ</t>
    </rPh>
    <rPh sb="7" eb="9">
      <t>アンキョ</t>
    </rPh>
    <rPh sb="9" eb="11">
      <t>ハイスイ</t>
    </rPh>
    <rPh sb="11" eb="12">
      <t>トウ</t>
    </rPh>
    <rPh sb="12" eb="14">
      <t>シザイ</t>
    </rPh>
    <phoneticPr fontId="3"/>
  </si>
  <si>
    <t>農林業用具</t>
    <rPh sb="0" eb="3">
      <t>ノウリンギョウ</t>
    </rPh>
    <rPh sb="3" eb="5">
      <t>ヨウグ</t>
    </rPh>
    <phoneticPr fontId="3"/>
  </si>
  <si>
    <t>農耕機械，林業機械，畜産・堆肥機械等</t>
    <rPh sb="0" eb="2">
      <t>ノウコウ</t>
    </rPh>
    <rPh sb="2" eb="4">
      <t>キカイ</t>
    </rPh>
    <rPh sb="5" eb="7">
      <t>リンギョウ</t>
    </rPh>
    <rPh sb="7" eb="9">
      <t>キカイ</t>
    </rPh>
    <rPh sb="10" eb="12">
      <t>チクサン</t>
    </rPh>
    <rPh sb="13" eb="15">
      <t>タイヒ</t>
    </rPh>
    <rPh sb="15" eb="17">
      <t>キカイ</t>
    </rPh>
    <rPh sb="17" eb="18">
      <t>トウ</t>
    </rPh>
    <phoneticPr fontId="3"/>
  </si>
  <si>
    <t>被害防止用具</t>
    <rPh sb="0" eb="2">
      <t>ヒガイ</t>
    </rPh>
    <rPh sb="2" eb="4">
      <t>ボウシ</t>
    </rPh>
    <rPh sb="4" eb="6">
      <t>ヨウグ</t>
    </rPh>
    <phoneticPr fontId="3"/>
  </si>
  <si>
    <t>電気牧柵，ネット等</t>
    <rPh sb="0" eb="2">
      <t>デンキ</t>
    </rPh>
    <rPh sb="2" eb="3">
      <t>ボク</t>
    </rPh>
    <rPh sb="3" eb="4">
      <t>サク</t>
    </rPh>
    <rPh sb="8" eb="9">
      <t>トウ</t>
    </rPh>
    <phoneticPr fontId="3"/>
  </si>
  <si>
    <t>箱わな・くくりわな，動物捕獲器等</t>
    <rPh sb="10" eb="12">
      <t>ドウブツ</t>
    </rPh>
    <rPh sb="12" eb="14">
      <t>ホカク</t>
    </rPh>
    <rPh sb="14" eb="15">
      <t>キ</t>
    </rPh>
    <phoneticPr fontId="3"/>
  </si>
  <si>
    <t>草刈機，チェンソー，芝刈り機，防除機，農具等</t>
    <rPh sb="0" eb="2">
      <t>クサカリ</t>
    </rPh>
    <rPh sb="2" eb="3">
      <t>キ</t>
    </rPh>
    <rPh sb="10" eb="12">
      <t>シバカ</t>
    </rPh>
    <rPh sb="13" eb="14">
      <t>キ</t>
    </rPh>
    <rPh sb="15" eb="18">
      <t>ボウジョキ</t>
    </rPh>
    <rPh sb="19" eb="21">
      <t>ノウグ</t>
    </rPh>
    <rPh sb="21" eb="22">
      <t>トウ</t>
    </rPh>
    <phoneticPr fontId="3"/>
  </si>
  <si>
    <t>消防・救急車両を除く</t>
    <rPh sb="0" eb="2">
      <t>ショウボウ</t>
    </rPh>
    <rPh sb="3" eb="5">
      <t>キュウキュウ</t>
    </rPh>
    <rPh sb="5" eb="7">
      <t>シャリョウ</t>
    </rPh>
    <rPh sb="8" eb="9">
      <t>ノゾ</t>
    </rPh>
    <phoneticPr fontId="3"/>
  </si>
  <si>
    <t>タイヤ，バッテリー等部品・用品</t>
    <rPh sb="10" eb="12">
      <t>ブヒン</t>
    </rPh>
    <rPh sb="13" eb="15">
      <t>ヨウヒン</t>
    </rPh>
    <phoneticPr fontId="3"/>
  </si>
  <si>
    <t>【貸借】</t>
    <rPh sb="1" eb="3">
      <t>タイシャク</t>
    </rPh>
    <phoneticPr fontId="3"/>
  </si>
  <si>
    <t>次に掲げるもので，賃貸・一時使用をおこなうもの</t>
    <rPh sb="0" eb="1">
      <t>ツギ</t>
    </rPh>
    <rPh sb="2" eb="3">
      <t>カカ</t>
    </rPh>
    <rPh sb="9" eb="11">
      <t>チンタイ</t>
    </rPh>
    <rPh sb="12" eb="14">
      <t>イチジ</t>
    </rPh>
    <rPh sb="14" eb="16">
      <t>シヨウ</t>
    </rPh>
    <phoneticPr fontId="3"/>
  </si>
  <si>
    <t>次に掲げるもので，委託・修繕・サービスをおこなうもの</t>
    <rPh sb="0" eb="1">
      <t>ツギ</t>
    </rPh>
    <rPh sb="2" eb="3">
      <t>カカ</t>
    </rPh>
    <rPh sb="9" eb="11">
      <t>イタク</t>
    </rPh>
    <rPh sb="12" eb="14">
      <t>シュウゼン</t>
    </rPh>
    <phoneticPr fontId="3"/>
  </si>
  <si>
    <t>【業務等】</t>
    <rPh sb="1" eb="3">
      <t>ギョウム</t>
    </rPh>
    <rPh sb="3" eb="4">
      <t>ナド</t>
    </rPh>
    <phoneticPr fontId="3"/>
  </si>
  <si>
    <t>ステージ機器</t>
    <rPh sb="4" eb="6">
      <t>キキ</t>
    </rPh>
    <phoneticPr fontId="3"/>
  </si>
  <si>
    <t>ステージ照明，ステージ音響・映像機器等</t>
    <rPh sb="4" eb="6">
      <t>ショウメイ</t>
    </rPh>
    <rPh sb="11" eb="13">
      <t>オンキョウ</t>
    </rPh>
    <rPh sb="14" eb="16">
      <t>エイゾウ</t>
    </rPh>
    <rPh sb="16" eb="18">
      <t>キキ</t>
    </rPh>
    <rPh sb="18" eb="19">
      <t>トウ</t>
    </rPh>
    <phoneticPr fontId="3"/>
  </si>
  <si>
    <t>マット，跳び箱，鉄棒等</t>
    <rPh sb="4" eb="5">
      <t>ト</t>
    </rPh>
    <rPh sb="6" eb="7">
      <t>バコ</t>
    </rPh>
    <rPh sb="8" eb="10">
      <t>テツボウ</t>
    </rPh>
    <rPh sb="10" eb="11">
      <t>トウ</t>
    </rPh>
    <phoneticPr fontId="3"/>
  </si>
  <si>
    <t>CD</t>
    <phoneticPr fontId="3"/>
  </si>
  <si>
    <t>現像・プリント・焼き付け※撮影は業務等</t>
    <rPh sb="0" eb="2">
      <t>ゲンゾウ</t>
    </rPh>
    <rPh sb="8" eb="9">
      <t>ヤ</t>
    </rPh>
    <rPh sb="10" eb="11">
      <t>ツ</t>
    </rPh>
    <rPh sb="13" eb="15">
      <t>サツエイ</t>
    </rPh>
    <rPh sb="16" eb="18">
      <t>ギョウム</t>
    </rPh>
    <rPh sb="18" eb="19">
      <t>トウ</t>
    </rPh>
    <phoneticPr fontId="3"/>
  </si>
  <si>
    <t>活版・平版・カラー印刷等※印刷物の企画・デザインは業務等</t>
    <rPh sb="0" eb="2">
      <t>カッパン</t>
    </rPh>
    <rPh sb="3" eb="5">
      <t>ヘイハン</t>
    </rPh>
    <rPh sb="9" eb="11">
      <t>インサツ</t>
    </rPh>
    <rPh sb="11" eb="12">
      <t>トウ</t>
    </rPh>
    <rPh sb="13" eb="16">
      <t>インサツブツ</t>
    </rPh>
    <rPh sb="17" eb="19">
      <t>キカク</t>
    </rPh>
    <rPh sb="25" eb="27">
      <t>ギョウム</t>
    </rPh>
    <rPh sb="27" eb="28">
      <t>トウ</t>
    </rPh>
    <phoneticPr fontId="3"/>
  </si>
  <si>
    <t>マスク，歯ブラシ，ガーゼ，包帯，歯科材料等</t>
    <rPh sb="4" eb="5">
      <t>ハ</t>
    </rPh>
    <rPh sb="13" eb="15">
      <t>ホウタイ</t>
    </rPh>
    <rPh sb="16" eb="18">
      <t>シカ</t>
    </rPh>
    <rPh sb="18" eb="20">
      <t>ザイリョウ</t>
    </rPh>
    <rPh sb="20" eb="21">
      <t>トウ</t>
    </rPh>
    <phoneticPr fontId="3"/>
  </si>
  <si>
    <t>写真撮影</t>
    <rPh sb="0" eb="2">
      <t>シャシン</t>
    </rPh>
    <rPh sb="2" eb="4">
      <t>サツエイ</t>
    </rPh>
    <phoneticPr fontId="3"/>
  </si>
  <si>
    <t>記録撮影，編集等</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</si>
</sst>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numFmts>
  <fonts count="1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2"/>
      <name val="ＭＳ 明朝"/>
      <family val="1"/>
      <charset val="128"/>
    </font>
    <font>
      <b/>
      <sz val="12"/>
      <color indexed="10"/>
      <name val="ＭＳ 明朝"/>
      <family val="1"/>
      <charset val="128"/>
    </font>
    <font>
      <b/>
      <sz val="11"/>
      <color indexed="10"/>
      <name val="ＭＳ 明朝"/>
      <family val="1"/>
      <charset val="128"/>
    </font>
    <font>
      <b/>
      <sz val="11"/>
      <name val="ＭＳ 明朝"/>
      <family val="1"/>
      <charset val="128"/>
    </font>
    <font>
      <b/>
      <sz val="16"/>
      <name val="ＭＳ 明朝"/>
      <family val="1"/>
      <charset val="128"/>
    </font>
    <font>
      <b/>
      <sz val="12"/>
      <color rgb="FFFF0000"/>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1" fillId="0" borderId="0"/>
  </cellStyleXfs>
  <cellXfs count="162">
    <xf numFmtId="0" fontId="0" fillId="0" borderId="0" xfId="0">
      <alignment vertical="center"/>
    </xf>
    <xf numFmtId="0" fontId="4" fillId="0" borderId="0" xfId="2" applyFont="1" applyAlignment="1" applyProtection="1">
      <alignment vertical="center"/>
    </xf>
    <xf numFmtId="176" fontId="4" fillId="0" borderId="0" xfId="2" applyNumberFormat="1" applyFont="1" applyAlignment="1" applyProtection="1">
      <alignment vertical="center"/>
    </xf>
    <xf numFmtId="176" fontId="4" fillId="0" borderId="0" xfId="2" applyNumberFormat="1" applyFont="1" applyBorder="1" applyAlignment="1" applyProtection="1">
      <alignment horizontal="center" vertical="center"/>
    </xf>
    <xf numFmtId="176" fontId="8" fillId="0" borderId="0" xfId="2" applyNumberFormat="1" applyFont="1" applyBorder="1" applyAlignment="1" applyProtection="1">
      <alignment horizontal="center" vertical="center"/>
    </xf>
    <xf numFmtId="0" fontId="4" fillId="0" borderId="0" xfId="2" applyFont="1" applyAlignment="1" applyProtection="1">
      <alignment horizontal="center" vertical="center"/>
    </xf>
    <xf numFmtId="176" fontId="4" fillId="0" borderId="1" xfId="2" applyNumberFormat="1" applyFont="1" applyBorder="1" applyAlignment="1" applyProtection="1">
      <alignment horizontal="center" vertical="center"/>
    </xf>
    <xf numFmtId="176" fontId="4" fillId="0" borderId="2" xfId="2" applyNumberFormat="1" applyFont="1" applyBorder="1" applyAlignment="1" applyProtection="1">
      <alignment horizontal="center" vertical="center"/>
    </xf>
    <xf numFmtId="176" fontId="4" fillId="0" borderId="3" xfId="2" applyNumberFormat="1" applyFont="1" applyBorder="1" applyAlignment="1" applyProtection="1">
      <alignment horizontal="center" vertical="center"/>
    </xf>
    <xf numFmtId="176" fontId="4" fillId="0" borderId="4" xfId="2" applyNumberFormat="1" applyFont="1" applyBorder="1" applyAlignment="1" applyProtection="1">
      <alignment horizontal="center" vertical="center"/>
    </xf>
    <xf numFmtId="176" fontId="4" fillId="0" borderId="0" xfId="2" applyNumberFormat="1" applyFont="1" applyAlignment="1" applyProtection="1">
      <alignment horizontal="right" vertical="center" wrapText="1"/>
    </xf>
    <xf numFmtId="176" fontId="4" fillId="0" borderId="0" xfId="2" applyNumberFormat="1" applyFont="1" applyAlignment="1" applyProtection="1">
      <alignment horizontal="left" vertical="center" wrapText="1"/>
    </xf>
    <xf numFmtId="0" fontId="4" fillId="0" borderId="5" xfId="2" applyFont="1" applyBorder="1" applyAlignment="1" applyProtection="1">
      <alignment horizontal="center" vertical="center"/>
    </xf>
    <xf numFmtId="176" fontId="9" fillId="0" borderId="6" xfId="2" applyNumberFormat="1" applyFont="1" applyBorder="1" applyAlignment="1" applyProtection="1">
      <alignment horizontal="center" vertical="center"/>
    </xf>
    <xf numFmtId="176" fontId="4" fillId="0" borderId="7" xfId="2" applyNumberFormat="1" applyFont="1" applyBorder="1" applyAlignment="1" applyProtection="1">
      <alignment horizontal="center" vertical="center"/>
    </xf>
    <xf numFmtId="176" fontId="4" fillId="0" borderId="8" xfId="2" applyNumberFormat="1" applyFont="1" applyBorder="1" applyAlignment="1" applyProtection="1">
      <alignment horizontal="center" vertical="center"/>
    </xf>
    <xf numFmtId="176" fontId="9" fillId="0" borderId="6" xfId="2" applyNumberFormat="1" applyFont="1" applyBorder="1" applyAlignment="1" applyProtection="1">
      <alignment horizontal="center" vertical="center" shrinkToFit="1"/>
    </xf>
    <xf numFmtId="0" fontId="4" fillId="0" borderId="9" xfId="2" applyFont="1" applyBorder="1" applyAlignment="1" applyProtection="1">
      <alignment vertical="center"/>
    </xf>
    <xf numFmtId="176" fontId="4" fillId="0" borderId="10" xfId="2" applyNumberFormat="1" applyFont="1" applyBorder="1" applyAlignment="1" applyProtection="1">
      <alignment vertical="center"/>
    </xf>
    <xf numFmtId="176" fontId="4" fillId="0" borderId="11" xfId="2" applyNumberFormat="1" applyFont="1" applyBorder="1" applyAlignment="1" applyProtection="1">
      <alignment horizontal="center" vertical="center"/>
    </xf>
    <xf numFmtId="176" fontId="4" fillId="0" borderId="12" xfId="2" applyNumberFormat="1" applyFont="1" applyFill="1" applyBorder="1" applyAlignment="1" applyProtection="1">
      <alignment horizontal="left" vertical="center" shrinkToFit="1"/>
    </xf>
    <xf numFmtId="176" fontId="4" fillId="0" borderId="0" xfId="2" applyNumberFormat="1" applyFont="1" applyBorder="1" applyAlignment="1" applyProtection="1">
      <alignment horizontal="left" vertical="center" wrapText="1"/>
    </xf>
    <xf numFmtId="176" fontId="4" fillId="0" borderId="13" xfId="2" applyNumberFormat="1" applyFont="1" applyBorder="1" applyAlignment="1" applyProtection="1">
      <alignment vertical="center"/>
    </xf>
    <xf numFmtId="176" fontId="4" fillId="0" borderId="14" xfId="1" applyNumberFormat="1" applyFont="1" applyBorder="1" applyAlignment="1" applyProtection="1">
      <alignment horizontal="center" vertical="center"/>
    </xf>
    <xf numFmtId="176" fontId="4" fillId="0" borderId="15" xfId="1" applyNumberFormat="1" applyFont="1" applyFill="1" applyBorder="1" applyAlignment="1" applyProtection="1">
      <alignment horizontal="left" vertical="center" shrinkToFit="1"/>
    </xf>
    <xf numFmtId="0" fontId="4" fillId="0" borderId="16" xfId="2" applyFont="1" applyBorder="1" applyAlignment="1" applyProtection="1">
      <alignment vertical="center"/>
    </xf>
    <xf numFmtId="176" fontId="4" fillId="0" borderId="17" xfId="2" applyNumberFormat="1" applyFont="1" applyBorder="1" applyAlignment="1" applyProtection="1">
      <alignment vertical="center"/>
    </xf>
    <xf numFmtId="176" fontId="4" fillId="0" borderId="18" xfId="2" applyNumberFormat="1" applyFont="1" applyBorder="1" applyAlignment="1" applyProtection="1">
      <alignment horizontal="center" vertical="center"/>
    </xf>
    <xf numFmtId="176" fontId="4" fillId="0" borderId="19" xfId="2" applyNumberFormat="1" applyFont="1" applyFill="1" applyBorder="1" applyAlignment="1" applyProtection="1">
      <alignment horizontal="left" vertical="center" shrinkToFit="1"/>
    </xf>
    <xf numFmtId="176" fontId="4" fillId="0" borderId="18" xfId="1" applyNumberFormat="1" applyFont="1" applyBorder="1" applyAlignment="1" applyProtection="1">
      <alignment horizontal="center" vertical="center"/>
    </xf>
    <xf numFmtId="176" fontId="4" fillId="0" borderId="19" xfId="1" applyNumberFormat="1" applyFont="1" applyFill="1" applyBorder="1" applyAlignment="1" applyProtection="1">
      <alignment horizontal="left" vertical="center" shrinkToFit="1"/>
    </xf>
    <xf numFmtId="0" fontId="4" fillId="0" borderId="19" xfId="2" applyFont="1" applyFill="1" applyBorder="1" applyAlignment="1" applyProtection="1">
      <alignment vertical="center" shrinkToFit="1"/>
    </xf>
    <xf numFmtId="0" fontId="4" fillId="0" borderId="20" xfId="2" applyFont="1" applyBorder="1" applyAlignment="1" applyProtection="1">
      <alignment vertical="center"/>
    </xf>
    <xf numFmtId="176" fontId="4" fillId="0" borderId="21" xfId="2" applyNumberFormat="1" applyFont="1" applyBorder="1" applyAlignment="1" applyProtection="1">
      <alignment vertical="center"/>
    </xf>
    <xf numFmtId="176" fontId="4" fillId="0" borderId="22" xfId="1" applyNumberFormat="1" applyFont="1" applyBorder="1" applyAlignment="1" applyProtection="1">
      <alignment horizontal="center" vertical="center"/>
    </xf>
    <xf numFmtId="176" fontId="4" fillId="0" borderId="23" xfId="1" applyNumberFormat="1" applyFont="1" applyFill="1" applyBorder="1" applyAlignment="1" applyProtection="1">
      <alignment horizontal="left" vertical="center" shrinkToFit="1"/>
    </xf>
    <xf numFmtId="0" fontId="4" fillId="0" borderId="24" xfId="2" applyFont="1" applyBorder="1" applyAlignment="1" applyProtection="1">
      <alignment vertical="center"/>
    </xf>
    <xf numFmtId="176" fontId="4" fillId="0" borderId="24" xfId="2" applyNumberFormat="1" applyFont="1" applyBorder="1" applyAlignment="1" applyProtection="1">
      <alignment vertical="center"/>
    </xf>
    <xf numFmtId="176" fontId="4" fillId="0" borderId="24" xfId="1" applyNumberFormat="1" applyFont="1" applyBorder="1" applyAlignment="1" applyProtection="1">
      <alignment horizontal="center" vertical="center"/>
    </xf>
    <xf numFmtId="0" fontId="4" fillId="0" borderId="0" xfId="2" applyFont="1" applyBorder="1" applyAlignment="1" applyProtection="1">
      <alignment vertical="center"/>
    </xf>
    <xf numFmtId="176" fontId="4" fillId="0" borderId="0" xfId="2" applyNumberFormat="1" applyFont="1" applyBorder="1" applyAlignment="1" applyProtection="1">
      <alignment vertical="center"/>
    </xf>
    <xf numFmtId="176" fontId="4" fillId="0" borderId="0" xfId="1" applyNumberFormat="1" applyFont="1" applyBorder="1" applyAlignment="1" applyProtection="1">
      <alignment horizontal="center" vertical="center"/>
    </xf>
    <xf numFmtId="0" fontId="4" fillId="0" borderId="25" xfId="2" applyFont="1" applyBorder="1" applyAlignment="1" applyProtection="1">
      <alignment vertical="center"/>
    </xf>
    <xf numFmtId="176" fontId="4" fillId="0" borderId="26" xfId="2" applyNumberFormat="1" applyFont="1" applyBorder="1" applyAlignment="1" applyProtection="1">
      <alignment vertical="center"/>
    </xf>
    <xf numFmtId="176" fontId="4" fillId="0" borderId="27" xfId="2" applyNumberFormat="1" applyFont="1" applyBorder="1" applyAlignment="1" applyProtection="1">
      <alignment horizontal="center" vertical="center"/>
    </xf>
    <xf numFmtId="176" fontId="4" fillId="0" borderId="28" xfId="2" applyNumberFormat="1" applyFont="1" applyFill="1" applyBorder="1" applyAlignment="1" applyProtection="1">
      <alignment horizontal="left" vertical="center" shrinkToFit="1"/>
    </xf>
    <xf numFmtId="0" fontId="4" fillId="0" borderId="0" xfId="2" applyFont="1"/>
    <xf numFmtId="0" fontId="4" fillId="0" borderId="0" xfId="2" applyFont="1" applyAlignment="1">
      <alignment horizontal="center"/>
    </xf>
    <xf numFmtId="0" fontId="5" fillId="0" borderId="0" xfId="2" applyFont="1"/>
    <xf numFmtId="0" fontId="4" fillId="0" borderId="0" xfId="2" applyFont="1" applyAlignment="1">
      <alignment horizontal="left" wrapText="1"/>
    </xf>
    <xf numFmtId="0" fontId="4" fillId="0" borderId="0" xfId="2" applyFont="1" applyAlignment="1">
      <alignment horizontal="right"/>
    </xf>
    <xf numFmtId="0" fontId="4" fillId="0" borderId="0" xfId="2" applyFont="1" applyAlignment="1">
      <alignment shrinkToFit="1"/>
    </xf>
    <xf numFmtId="176" fontId="7" fillId="0" borderId="0" xfId="2" applyNumberFormat="1" applyFont="1" applyBorder="1" applyAlignment="1">
      <alignment horizontal="center" vertical="center"/>
    </xf>
    <xf numFmtId="0" fontId="10" fillId="0" borderId="0" xfId="1" applyFont="1" applyProtection="1"/>
    <xf numFmtId="0" fontId="4" fillId="0" borderId="29" xfId="1" applyFont="1" applyFill="1" applyBorder="1" applyAlignment="1" applyProtection="1">
      <alignment horizontal="center"/>
    </xf>
    <xf numFmtId="0" fontId="6" fillId="0" borderId="29" xfId="1" applyFont="1" applyFill="1" applyBorder="1" applyAlignment="1" applyProtection="1">
      <alignment horizontal="left"/>
      <protection locked="0"/>
    </xf>
    <xf numFmtId="0" fontId="4" fillId="0" borderId="0" xfId="1" applyFont="1" applyProtection="1"/>
    <xf numFmtId="0" fontId="4" fillId="0" borderId="6" xfId="2" applyFont="1" applyBorder="1" applyAlignment="1">
      <alignment horizontal="center"/>
    </xf>
    <xf numFmtId="0" fontId="4" fillId="0" borderId="5" xfId="2" applyFont="1" applyBorder="1" applyAlignment="1">
      <alignment horizontal="center"/>
    </xf>
    <xf numFmtId="0" fontId="4" fillId="0" borderId="7" xfId="2" applyFont="1" applyBorder="1" applyAlignment="1">
      <alignment horizontal="center"/>
    </xf>
    <xf numFmtId="0" fontId="4" fillId="0" borderId="8" xfId="2" applyFont="1" applyBorder="1" applyAlignment="1">
      <alignment horizontal="center"/>
    </xf>
    <xf numFmtId="0" fontId="4" fillId="0" borderId="6" xfId="2" applyFont="1" applyBorder="1" applyAlignment="1">
      <alignment horizontal="left" vertical="center"/>
    </xf>
    <xf numFmtId="0" fontId="4" fillId="0" borderId="7" xfId="2" applyFont="1" applyBorder="1" applyAlignment="1">
      <alignment horizontal="center" vertical="center"/>
    </xf>
    <xf numFmtId="0" fontId="4" fillId="0" borderId="30" xfId="2" applyFont="1" applyBorder="1" applyAlignment="1">
      <alignment horizontal="left" vertical="center"/>
    </xf>
    <xf numFmtId="0" fontId="4" fillId="0" borderId="31" xfId="2" applyFont="1" applyBorder="1" applyAlignment="1">
      <alignment horizontal="center" shrinkToFit="1"/>
    </xf>
    <xf numFmtId="0" fontId="4" fillId="0" borderId="7" xfId="2" applyFont="1" applyBorder="1" applyAlignment="1">
      <alignment horizontal="center" wrapText="1"/>
    </xf>
    <xf numFmtId="0" fontId="4" fillId="0" borderId="8" xfId="2" applyFont="1" applyBorder="1" applyAlignment="1">
      <alignment horizontal="center" vertical="center" shrinkToFit="1"/>
    </xf>
    <xf numFmtId="0" fontId="4" fillId="0" borderId="10" xfId="2" applyFont="1" applyBorder="1"/>
    <xf numFmtId="0" fontId="4" fillId="0" borderId="11" xfId="2" applyFont="1" applyBorder="1"/>
    <xf numFmtId="0" fontId="4" fillId="0" borderId="12" xfId="2" applyFont="1" applyBorder="1" applyAlignment="1">
      <alignment horizontal="center"/>
    </xf>
    <xf numFmtId="0" fontId="4" fillId="0" borderId="32" xfId="1" applyFont="1" applyBorder="1" applyAlignment="1" applyProtection="1">
      <alignment horizontal="right" vertical="center"/>
    </xf>
    <xf numFmtId="0" fontId="4" fillId="0" borderId="33" xfId="2" applyFont="1" applyFill="1" applyBorder="1" applyAlignment="1" applyProtection="1">
      <alignment vertical="center" shrinkToFit="1"/>
    </xf>
    <xf numFmtId="0" fontId="4" fillId="2" borderId="11" xfId="2" applyFont="1" applyFill="1" applyBorder="1" applyAlignment="1" applyProtection="1">
      <alignment horizontal="center" vertical="center" shrinkToFit="1"/>
      <protection locked="0"/>
    </xf>
    <xf numFmtId="0" fontId="4" fillId="0" borderId="12" xfId="2" applyFont="1" applyFill="1" applyBorder="1" applyAlignment="1" applyProtection="1">
      <alignment vertical="center" shrinkToFit="1"/>
    </xf>
    <xf numFmtId="0" fontId="4" fillId="0" borderId="17" xfId="2" applyFont="1" applyBorder="1"/>
    <xf numFmtId="0" fontId="4" fillId="0" borderId="18" xfId="2" applyFont="1" applyBorder="1"/>
    <xf numFmtId="0" fontId="4" fillId="0" borderId="19" xfId="2" applyFont="1" applyBorder="1" applyAlignment="1">
      <alignment horizontal="center"/>
    </xf>
    <xf numFmtId="0" fontId="4" fillId="0" borderId="18" xfId="1" applyFont="1" applyBorder="1" applyAlignment="1" applyProtection="1">
      <alignment horizontal="right" vertical="center"/>
    </xf>
    <xf numFmtId="0" fontId="4" fillId="0" borderId="34" xfId="2" applyFont="1" applyFill="1" applyBorder="1" applyAlignment="1" applyProtection="1">
      <alignment vertical="center" shrinkToFit="1"/>
    </xf>
    <xf numFmtId="0" fontId="4" fillId="2" borderId="18" xfId="2" applyFont="1" applyFill="1" applyBorder="1" applyAlignment="1" applyProtection="1">
      <alignment horizontal="center" vertical="center" shrinkToFit="1"/>
      <protection locked="0"/>
    </xf>
    <xf numFmtId="0" fontId="4" fillId="0" borderId="13" xfId="2" applyFont="1" applyBorder="1"/>
    <xf numFmtId="0" fontId="4" fillId="0" borderId="23" xfId="2" applyFont="1" applyBorder="1" applyAlignment="1">
      <alignment horizontal="center"/>
    </xf>
    <xf numFmtId="0" fontId="4" fillId="0" borderId="26" xfId="2" applyFont="1" applyBorder="1"/>
    <xf numFmtId="0" fontId="4" fillId="0" borderId="28" xfId="2" applyFont="1" applyBorder="1" applyAlignment="1">
      <alignment horizontal="center"/>
    </xf>
    <xf numFmtId="0" fontId="4" fillId="0" borderId="35" xfId="2" applyFont="1" applyBorder="1" applyAlignment="1">
      <alignment horizontal="center" vertical="top"/>
    </xf>
    <xf numFmtId="0" fontId="4" fillId="0" borderId="36" xfId="2" applyFont="1" applyBorder="1" applyAlignment="1">
      <alignment horizontal="left" vertical="top" wrapText="1"/>
    </xf>
    <xf numFmtId="177" fontId="4" fillId="0" borderId="36" xfId="1" applyNumberFormat="1" applyFont="1" applyBorder="1" applyAlignment="1" applyProtection="1">
      <alignment vertical="center"/>
      <protection hidden="1"/>
    </xf>
    <xf numFmtId="0" fontId="4" fillId="0" borderId="37" xfId="2" applyFont="1" applyFill="1" applyBorder="1" applyAlignment="1" applyProtection="1">
      <alignment vertical="center" shrinkToFit="1"/>
    </xf>
    <xf numFmtId="0" fontId="4" fillId="0" borderId="38" xfId="2" applyFont="1" applyFill="1" applyBorder="1" applyAlignment="1" applyProtection="1">
      <alignment vertical="center" shrinkToFit="1"/>
    </xf>
    <xf numFmtId="0" fontId="4" fillId="0" borderId="15" xfId="2" applyFont="1" applyBorder="1" applyAlignment="1">
      <alignment horizontal="center"/>
    </xf>
    <xf numFmtId="0" fontId="4" fillId="0" borderId="25" xfId="2" applyFont="1" applyBorder="1"/>
    <xf numFmtId="0" fontId="4" fillId="0" borderId="27" xfId="2" applyFont="1" applyBorder="1"/>
    <xf numFmtId="0" fontId="4" fillId="0" borderId="0" xfId="2" applyFont="1" applyBorder="1"/>
    <xf numFmtId="0" fontId="4" fillId="0" borderId="0" xfId="2" applyFont="1" applyBorder="1" applyAlignment="1">
      <alignment horizontal="center"/>
    </xf>
    <xf numFmtId="0" fontId="4" fillId="0" borderId="0" xfId="2" applyFont="1" applyBorder="1" applyAlignment="1">
      <alignment horizontal="center" vertical="top"/>
    </xf>
    <xf numFmtId="0" fontId="4" fillId="0" borderId="0" xfId="2" applyFont="1" applyBorder="1" applyAlignment="1">
      <alignment horizontal="left" vertical="top" wrapText="1"/>
    </xf>
    <xf numFmtId="0" fontId="4" fillId="0" borderId="0" xfId="2" applyFont="1" applyBorder="1" applyAlignment="1">
      <alignment horizontal="right" vertical="center"/>
    </xf>
    <xf numFmtId="0" fontId="4" fillId="0" borderId="0" xfId="2" applyFont="1" applyFill="1" applyBorder="1" applyAlignment="1">
      <alignment vertical="center" shrinkToFit="1"/>
    </xf>
    <xf numFmtId="0" fontId="4" fillId="0" borderId="0" xfId="2" applyFont="1" applyBorder="1" applyAlignment="1">
      <alignment vertical="center" shrinkToFit="1"/>
    </xf>
    <xf numFmtId="0" fontId="4" fillId="0" borderId="0" xfId="2" applyFont="1" applyAlignment="1">
      <alignment vertical="center"/>
    </xf>
    <xf numFmtId="0" fontId="4" fillId="0" borderId="0" xfId="2" applyFont="1" applyAlignment="1">
      <alignment horizontal="left" vertical="center" wrapText="1"/>
    </xf>
    <xf numFmtId="0" fontId="4" fillId="0" borderId="0" xfId="2" applyFont="1" applyAlignment="1">
      <alignment horizontal="right" vertical="center"/>
    </xf>
    <xf numFmtId="0" fontId="4" fillId="0" borderId="0" xfId="2" applyFont="1" applyAlignment="1">
      <alignment vertical="center" shrinkToFit="1"/>
    </xf>
    <xf numFmtId="0" fontId="5" fillId="0" borderId="0" xfId="1" applyFont="1" applyProtection="1"/>
    <xf numFmtId="0" fontId="4" fillId="0" borderId="0" xfId="1" applyFont="1" applyAlignment="1" applyProtection="1">
      <alignment shrinkToFit="1"/>
    </xf>
    <xf numFmtId="0" fontId="4" fillId="0" borderId="6" xfId="2" applyFont="1" applyBorder="1"/>
    <xf numFmtId="0" fontId="4" fillId="0" borderId="5" xfId="2" applyFont="1" applyBorder="1"/>
    <xf numFmtId="0" fontId="4" fillId="0" borderId="7" xfId="2" applyFont="1" applyBorder="1"/>
    <xf numFmtId="0" fontId="4" fillId="0" borderId="8" xfId="2" applyFont="1" applyBorder="1"/>
    <xf numFmtId="0" fontId="4" fillId="0" borderId="6" xfId="1" applyFont="1" applyBorder="1" applyAlignment="1" applyProtection="1">
      <alignment horizontal="left" vertical="center"/>
    </xf>
    <xf numFmtId="0" fontId="4" fillId="0" borderId="7" xfId="1" applyFont="1" applyBorder="1" applyAlignment="1" applyProtection="1">
      <alignment horizontal="center" vertical="center"/>
    </xf>
    <xf numFmtId="0" fontId="4" fillId="0" borderId="12" xfId="2" applyFont="1" applyBorder="1"/>
    <xf numFmtId="0" fontId="4" fillId="0" borderId="19" xfId="2" applyFont="1" applyBorder="1"/>
    <xf numFmtId="0" fontId="4" fillId="0" borderId="28" xfId="2" applyFont="1" applyBorder="1"/>
    <xf numFmtId="0" fontId="4" fillId="0" borderId="12" xfId="1" applyFont="1" applyBorder="1" applyProtection="1"/>
    <xf numFmtId="0" fontId="4" fillId="0" borderId="19" xfId="1" applyFont="1" applyBorder="1" applyProtection="1"/>
    <xf numFmtId="0" fontId="4" fillId="0" borderId="28" xfId="1" applyFont="1" applyBorder="1" applyProtection="1"/>
    <xf numFmtId="0" fontId="5" fillId="0" borderId="0" xfId="1" applyFont="1" applyAlignment="1" applyProtection="1">
      <alignment vertical="top"/>
    </xf>
    <xf numFmtId="0" fontId="4" fillId="0" borderId="0" xfId="1" applyFont="1" applyAlignment="1" applyProtection="1">
      <alignment horizontal="left" vertical="top" wrapText="1"/>
    </xf>
    <xf numFmtId="0" fontId="4" fillId="0" borderId="0" xfId="1" applyFont="1" applyAlignment="1" applyProtection="1">
      <alignment vertical="top"/>
    </xf>
    <xf numFmtId="0" fontId="10" fillId="0" borderId="0" xfId="1" applyFont="1" applyAlignment="1" applyProtection="1">
      <alignment vertical="center"/>
    </xf>
    <xf numFmtId="0" fontId="4" fillId="0" borderId="0" xfId="1" applyFont="1" applyAlignment="1" applyProtection="1">
      <alignment horizontal="left" vertical="center" wrapText="1"/>
    </xf>
    <xf numFmtId="0" fontId="4" fillId="0" borderId="32" xfId="1" applyFont="1" applyBorder="1" applyAlignment="1" applyProtection="1">
      <alignment vertical="center"/>
    </xf>
    <xf numFmtId="0" fontId="4" fillId="0" borderId="18" xfId="1" applyFont="1" applyBorder="1" applyAlignment="1" applyProtection="1">
      <alignment vertical="center"/>
    </xf>
    <xf numFmtId="0" fontId="4" fillId="0" borderId="0" xfId="1" applyFont="1" applyAlignment="1" applyProtection="1">
      <alignment vertical="center"/>
    </xf>
    <xf numFmtId="0" fontId="4" fillId="0" borderId="0" xfId="1" applyFont="1" applyBorder="1" applyAlignment="1" applyProtection="1">
      <alignment vertical="center" shrinkToFit="1"/>
    </xf>
    <xf numFmtId="0" fontId="4" fillId="0" borderId="0" xfId="2" applyFont="1" applyBorder="1" applyAlignment="1">
      <alignment shrinkToFit="1"/>
    </xf>
    <xf numFmtId="0" fontId="4" fillId="0" borderId="0" xfId="1" applyFont="1" applyBorder="1" applyAlignment="1" applyProtection="1">
      <alignment shrinkToFit="1"/>
    </xf>
    <xf numFmtId="0" fontId="4" fillId="3" borderId="11" xfId="2" applyFont="1" applyFill="1" applyBorder="1" applyAlignment="1" applyProtection="1">
      <alignment horizontal="center" vertical="center" shrinkToFit="1"/>
      <protection locked="0"/>
    </xf>
    <xf numFmtId="0" fontId="4" fillId="3" borderId="18" xfId="2" applyFont="1" applyFill="1" applyBorder="1" applyAlignment="1" applyProtection="1">
      <alignment horizontal="center" vertical="center" shrinkToFit="1"/>
      <protection locked="0"/>
    </xf>
    <xf numFmtId="0" fontId="4" fillId="3" borderId="32" xfId="2" applyFont="1" applyFill="1" applyBorder="1" applyAlignment="1" applyProtection="1">
      <alignment horizontal="center" vertical="center" shrinkToFit="1"/>
      <protection locked="0"/>
    </xf>
    <xf numFmtId="0" fontId="11" fillId="0" borderId="0" xfId="0" applyFont="1" applyAlignment="1">
      <alignment horizontal="left" vertical="center"/>
    </xf>
    <xf numFmtId="0" fontId="12" fillId="3" borderId="18" xfId="2" applyFont="1" applyFill="1" applyBorder="1" applyAlignment="1" applyProtection="1">
      <alignment horizontal="center" vertical="center" shrinkToFit="1"/>
      <protection locked="0"/>
    </xf>
    <xf numFmtId="0" fontId="4" fillId="3" borderId="23" xfId="2" applyFont="1" applyFill="1" applyBorder="1" applyAlignment="1" applyProtection="1">
      <alignment vertical="center" wrapText="1"/>
      <protection locked="0"/>
    </xf>
    <xf numFmtId="0" fontId="4" fillId="3" borderId="39" xfId="2" applyFont="1" applyFill="1" applyBorder="1" applyAlignment="1" applyProtection="1">
      <alignment vertical="center" wrapText="1"/>
      <protection locked="0"/>
    </xf>
    <xf numFmtId="0" fontId="4" fillId="2" borderId="23" xfId="2" applyFont="1" applyFill="1" applyBorder="1" applyAlignment="1" applyProtection="1">
      <alignment vertical="center" wrapText="1"/>
      <protection locked="0"/>
    </xf>
    <xf numFmtId="0" fontId="4" fillId="2" borderId="39" xfId="2" applyFont="1" applyFill="1" applyBorder="1" applyAlignment="1" applyProtection="1">
      <alignment vertical="center" wrapText="1"/>
      <protection locked="0"/>
    </xf>
    <xf numFmtId="0" fontId="4" fillId="0" borderId="32" xfId="2" applyFont="1" applyBorder="1" applyAlignment="1">
      <alignment horizontal="left" vertical="top" wrapText="1"/>
    </xf>
    <xf numFmtId="0" fontId="4" fillId="0" borderId="40" xfId="0" applyFont="1" applyBorder="1">
      <alignment vertical="center"/>
    </xf>
    <xf numFmtId="0" fontId="4" fillId="0" borderId="41" xfId="2" applyFont="1" applyBorder="1" applyAlignment="1">
      <alignment horizontal="center" vertical="top"/>
    </xf>
    <xf numFmtId="0" fontId="4" fillId="0" borderId="42" xfId="2" applyFont="1" applyBorder="1" applyAlignment="1">
      <alignment horizontal="center" vertical="top"/>
    </xf>
    <xf numFmtId="0" fontId="4" fillId="0" borderId="40" xfId="2" applyFont="1" applyBorder="1" applyAlignment="1">
      <alignment horizontal="left" vertical="top" wrapText="1"/>
    </xf>
    <xf numFmtId="0" fontId="4" fillId="0" borderId="43" xfId="1" applyFont="1" applyBorder="1" applyAlignment="1" applyProtection="1">
      <alignment horizontal="center" vertical="center"/>
    </xf>
    <xf numFmtId="0" fontId="4" fillId="0" borderId="44" xfId="1" applyFont="1" applyBorder="1" applyAlignment="1" applyProtection="1">
      <alignment horizontal="center" vertical="center"/>
    </xf>
    <xf numFmtId="0" fontId="6" fillId="3" borderId="30" xfId="1" applyFont="1" applyFill="1" applyBorder="1" applyAlignment="1" applyProtection="1">
      <alignment horizontal="left" vertical="center" shrinkToFit="1"/>
      <protection locked="0"/>
    </xf>
    <xf numFmtId="0" fontId="6" fillId="3" borderId="31" xfId="1" applyFont="1" applyFill="1" applyBorder="1" applyAlignment="1" applyProtection="1">
      <alignment horizontal="left" vertical="center" shrinkToFit="1"/>
      <protection locked="0"/>
    </xf>
    <xf numFmtId="0" fontId="6" fillId="3" borderId="45" xfId="1" applyFont="1" applyFill="1" applyBorder="1" applyAlignment="1" applyProtection="1">
      <alignment horizontal="left" vertical="center" shrinkToFit="1"/>
      <protection locked="0"/>
    </xf>
    <xf numFmtId="0" fontId="4" fillId="0" borderId="10" xfId="1" applyFont="1" applyBorder="1" applyAlignment="1" applyProtection="1">
      <alignment horizontal="center" vertical="top"/>
    </xf>
    <xf numFmtId="0" fontId="4" fillId="0" borderId="17" xfId="1" applyFont="1" applyBorder="1" applyAlignment="1" applyProtection="1">
      <alignment horizontal="center" vertical="top"/>
    </xf>
    <xf numFmtId="0" fontId="4" fillId="0" borderId="21" xfId="1" applyFont="1" applyBorder="1" applyAlignment="1" applyProtection="1">
      <alignment horizontal="center" vertical="top"/>
    </xf>
    <xf numFmtId="0" fontId="4" fillId="0" borderId="11" xfId="1" applyFont="1" applyBorder="1" applyAlignment="1" applyProtection="1">
      <alignment horizontal="left" vertical="top" wrapText="1"/>
    </xf>
    <xf numFmtId="0" fontId="4" fillId="0" borderId="18" xfId="1" applyFont="1" applyBorder="1" applyAlignment="1" applyProtection="1">
      <alignment horizontal="left" vertical="top" wrapText="1"/>
    </xf>
    <xf numFmtId="0" fontId="4" fillId="0" borderId="22" xfId="1" applyFont="1" applyBorder="1" applyAlignment="1" applyProtection="1">
      <alignment horizontal="left" vertical="top" wrapText="1"/>
    </xf>
    <xf numFmtId="0" fontId="4" fillId="0" borderId="26" xfId="1" applyFont="1" applyBorder="1" applyAlignment="1" applyProtection="1">
      <alignment horizontal="center" vertical="top"/>
    </xf>
    <xf numFmtId="0" fontId="4" fillId="0" borderId="27" xfId="1" applyFont="1" applyBorder="1" applyAlignment="1" applyProtection="1">
      <alignment horizontal="left" vertical="top" wrapText="1"/>
    </xf>
    <xf numFmtId="0" fontId="4" fillId="0" borderId="32" xfId="1" applyFont="1" applyBorder="1" applyAlignment="1" applyProtection="1">
      <alignment horizontal="left" vertical="top" wrapText="1"/>
    </xf>
    <xf numFmtId="0" fontId="4" fillId="0" borderId="40" xfId="1" applyFont="1" applyBorder="1" applyAlignment="1" applyProtection="1">
      <alignment horizontal="left" vertical="top" wrapText="1"/>
    </xf>
    <xf numFmtId="0" fontId="4" fillId="0" borderId="36" xfId="1" applyFont="1" applyBorder="1" applyAlignment="1" applyProtection="1">
      <alignment horizontal="left" vertical="top" wrapText="1"/>
    </xf>
    <xf numFmtId="0" fontId="4" fillId="0" borderId="41" xfId="1" applyFont="1" applyBorder="1" applyAlignment="1" applyProtection="1">
      <alignment horizontal="center" vertical="top"/>
    </xf>
    <xf numFmtId="0" fontId="4" fillId="0" borderId="42" xfId="1" applyFont="1" applyBorder="1" applyAlignment="1" applyProtection="1">
      <alignment horizontal="center" vertical="top"/>
    </xf>
    <xf numFmtId="0" fontId="4" fillId="0" borderId="35" xfId="1" applyFont="1" applyBorder="1" applyAlignment="1" applyProtection="1">
      <alignment horizontal="center" vertical="top"/>
    </xf>
    <xf numFmtId="0" fontId="4" fillId="0" borderId="0" xfId="2" applyFont="1" applyAlignment="1" applyProtection="1">
      <alignment shrinkToFit="1"/>
    </xf>
  </cellXfs>
  <cellStyles count="3">
    <cellStyle name="標準" xfId="0" builtinId="0"/>
    <cellStyle name="標準_希望登録種目表（5号）" xfId="1"/>
    <cellStyle name="標準_希望登録種目表（5号）_物品登録" xfId="2"/>
  </cellStyles>
  <dxfs count="6">
    <dxf>
      <font>
        <strike val="0"/>
        <condense val="0"/>
        <extend val="0"/>
        <color indexed="9"/>
      </font>
    </dxf>
    <dxf>
      <font>
        <strike val="0"/>
        <condense val="0"/>
        <extend val="0"/>
        <color indexed="9"/>
      </font>
    </dxf>
    <dxf>
      <font>
        <strike val="0"/>
        <condense val="0"/>
        <extend val="0"/>
        <color indexed="9"/>
      </font>
    </dxf>
    <dxf>
      <font>
        <strike val="0"/>
        <condense val="0"/>
        <extend val="0"/>
        <color indexed="9"/>
      </font>
    </dxf>
    <dxf>
      <font>
        <strike val="0"/>
        <condense val="0"/>
        <extend val="0"/>
        <color indexed="9"/>
      </font>
    </dxf>
    <dxf>
      <font>
        <strike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449579</xdr:colOff>
      <xdr:row>0</xdr:row>
      <xdr:rowOff>66675</xdr:rowOff>
    </xdr:from>
    <xdr:to>
      <xdr:col>14</xdr:col>
      <xdr:colOff>203874</xdr:colOff>
      <xdr:row>3</xdr:row>
      <xdr:rowOff>76200</xdr:rowOff>
    </xdr:to>
    <xdr:sp macro="" textlink="">
      <xdr:nvSpPr>
        <xdr:cNvPr id="2" name="四角形吹き出し 1"/>
        <xdr:cNvSpPr/>
      </xdr:nvSpPr>
      <xdr:spPr bwMode="auto">
        <a:xfrm>
          <a:off x="9477374" y="66675"/>
          <a:ext cx="1933576" cy="533400"/>
        </a:xfrm>
        <a:prstGeom prst="wedgeRectCallout">
          <a:avLst>
            <a:gd name="adj1" fmla="val -42780"/>
            <a:gd name="adj2" fmla="val 9591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rgbClr val="FF0000"/>
              </a:solidFill>
              <a:latin typeface="ＭＳ 明朝" pitchFamily="17" charset="-128"/>
              <a:ea typeface="ＭＳ 明朝" pitchFamily="17" charset="-128"/>
            </a:rPr>
            <a:t>提出は不要です。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605790</xdr:colOff>
      <xdr:row>17</xdr:row>
      <xdr:rowOff>38100</xdr:rowOff>
    </xdr:from>
    <xdr:to>
      <xdr:col>15</xdr:col>
      <xdr:colOff>224790</xdr:colOff>
      <xdr:row>20</xdr:row>
      <xdr:rowOff>125773</xdr:rowOff>
    </xdr:to>
    <xdr:sp macro="" textlink="">
      <xdr:nvSpPr>
        <xdr:cNvPr id="3" name="四角形吹き出し 2"/>
        <xdr:cNvSpPr/>
      </xdr:nvSpPr>
      <xdr:spPr bwMode="auto">
        <a:xfrm>
          <a:off x="7429500" y="3524250"/>
          <a:ext cx="2362200" cy="666750"/>
        </a:xfrm>
        <a:prstGeom prst="wedgeRectCallout">
          <a:avLst>
            <a:gd name="adj1" fmla="val -67940"/>
            <a:gd name="adj2" fmla="val 24484"/>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b="1">
              <a:solidFill>
                <a:sysClr val="windowText" lastClr="000000"/>
              </a:solidFill>
              <a:latin typeface="ＭＳ 明朝" pitchFamily="17" charset="-128"/>
              <a:ea typeface="ＭＳ 明朝" pitchFamily="17" charset="-128"/>
            </a:rPr>
            <a:t>「その他」を希望する場合は</a:t>
          </a:r>
          <a:endParaRPr kumimoji="1" lang="en-US" altLang="ja-JP" sz="12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　例示を必ず入力してください。</a:t>
          </a:r>
        </a:p>
      </xdr:txBody>
    </xdr:sp>
    <xdr:clientData/>
  </xdr:twoCellAnchor>
  <xdr:twoCellAnchor>
    <xdr:from>
      <xdr:col>12</xdr:col>
      <xdr:colOff>89535</xdr:colOff>
      <xdr:row>5</xdr:row>
      <xdr:rowOff>180975</xdr:rowOff>
    </xdr:from>
    <xdr:to>
      <xdr:col>17</xdr:col>
      <xdr:colOff>506756</xdr:colOff>
      <xdr:row>13</xdr:row>
      <xdr:rowOff>47625</xdr:rowOff>
    </xdr:to>
    <xdr:sp macro="" textlink="">
      <xdr:nvSpPr>
        <xdr:cNvPr id="5" name="四角形吹き出し 4"/>
        <xdr:cNvSpPr/>
      </xdr:nvSpPr>
      <xdr:spPr bwMode="auto">
        <a:xfrm>
          <a:off x="7600950" y="1381125"/>
          <a:ext cx="3838575" cy="1390650"/>
        </a:xfrm>
        <a:prstGeom prst="wedgeRectCallout">
          <a:avLst>
            <a:gd name="adj1" fmla="val -67940"/>
            <a:gd name="adj2" fmla="val 24484"/>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b="1">
              <a:solidFill>
                <a:sysClr val="windowText" lastClr="000000"/>
              </a:solidFill>
              <a:latin typeface="ＭＳ 明朝" pitchFamily="17" charset="-128"/>
              <a:ea typeface="ＭＳ 明朝" pitchFamily="17" charset="-128"/>
            </a:rPr>
            <a:t>登録を希望する項目に「●」を入力してください。</a:t>
          </a:r>
          <a:endParaRPr kumimoji="1" lang="en-US" altLang="ja-JP" sz="1200" b="1">
            <a:solidFill>
              <a:sysClr val="windowText" lastClr="000000"/>
            </a:solidFill>
            <a:latin typeface="ＭＳ 明朝" pitchFamily="17" charset="-128"/>
            <a:ea typeface="ＭＳ 明朝" pitchFamily="17" charset="-128"/>
          </a:endParaRPr>
        </a:p>
        <a:p>
          <a:pPr algn="l">
            <a:lnSpc>
              <a:spcPts val="1400"/>
            </a:lnSpc>
          </a:pPr>
          <a:endParaRPr kumimoji="1" lang="en-US" altLang="ja-JP" sz="1200" b="1" u="sng">
            <a:solidFill>
              <a:srgbClr val="FF0000"/>
            </a:solidFill>
            <a:latin typeface="ＭＳ 明朝" pitchFamily="17" charset="-128"/>
            <a:ea typeface="ＭＳ 明朝" pitchFamily="17" charset="-128"/>
            <a:cs typeface="+mn-cs"/>
          </a:endParaRPr>
        </a:p>
        <a:p>
          <a:pPr algn="l">
            <a:lnSpc>
              <a:spcPts val="1400"/>
            </a:lnSpc>
          </a:pPr>
          <a:r>
            <a:rPr kumimoji="1" lang="en-US" altLang="ja-JP" sz="1200" b="1" u="none">
              <a:solidFill>
                <a:srgbClr val="FF0000"/>
              </a:solidFill>
              <a:latin typeface="ＭＳ 明朝" pitchFamily="17" charset="-128"/>
              <a:ea typeface="ＭＳ 明朝" pitchFamily="17" charset="-128"/>
              <a:cs typeface="+mn-cs"/>
            </a:rPr>
            <a:t>※</a:t>
          </a:r>
          <a:r>
            <a:rPr lang="ja-JP" altLang="ja-JP" sz="1200" b="1" u="none">
              <a:solidFill>
                <a:srgbClr val="FF0000"/>
              </a:solidFill>
              <a:latin typeface="ＭＳ 明朝" pitchFamily="17" charset="-128"/>
              <a:ea typeface="ＭＳ 明朝" pitchFamily="17" charset="-128"/>
              <a:cs typeface="+mn-cs"/>
            </a:rPr>
            <a:t>第三者へ履行の全部を委託又は請け負わせる種目には登録できません。申請者が自ら取り扱っているもの，自ら業務を行うものを申請してください。</a:t>
          </a:r>
          <a:endParaRPr kumimoji="1" lang="ja-JP" altLang="en-US" sz="1200" b="1" u="none">
            <a:solidFill>
              <a:srgbClr val="FF0000"/>
            </a:solidFill>
            <a:latin typeface="ＭＳ 明朝" pitchFamily="17" charset="-128"/>
            <a:ea typeface="ＭＳ 明朝"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645795</xdr:colOff>
      <xdr:row>17</xdr:row>
      <xdr:rowOff>66675</xdr:rowOff>
    </xdr:from>
    <xdr:to>
      <xdr:col>15</xdr:col>
      <xdr:colOff>264795</xdr:colOff>
      <xdr:row>20</xdr:row>
      <xdr:rowOff>161925</xdr:rowOff>
    </xdr:to>
    <xdr:sp macro="" textlink="">
      <xdr:nvSpPr>
        <xdr:cNvPr id="2" name="四角形吹き出し 1"/>
        <xdr:cNvSpPr/>
      </xdr:nvSpPr>
      <xdr:spPr bwMode="auto">
        <a:xfrm>
          <a:off x="7467600" y="3552825"/>
          <a:ext cx="2362200" cy="666750"/>
        </a:xfrm>
        <a:prstGeom prst="wedgeRectCallout">
          <a:avLst>
            <a:gd name="adj1" fmla="val -67940"/>
            <a:gd name="adj2" fmla="val 24484"/>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nSpc>
              <a:spcPts val="1500"/>
            </a:lnSpc>
          </a:pPr>
          <a:r>
            <a:rPr kumimoji="1" lang="ja-JP" altLang="ja-JP" sz="1200" b="1">
              <a:solidFill>
                <a:sysClr val="windowText" lastClr="000000"/>
              </a:solidFill>
              <a:latin typeface="ＭＳ 明朝" pitchFamily="17" charset="-128"/>
              <a:ea typeface="ＭＳ 明朝" pitchFamily="17" charset="-128"/>
              <a:cs typeface="+mn-cs"/>
            </a:rPr>
            <a:t>「その他」を希望する場合は</a:t>
          </a:r>
          <a:endParaRPr kumimoji="1" lang="en-US" altLang="ja-JP" sz="1200" b="1">
            <a:solidFill>
              <a:sysClr val="windowText" lastClr="000000"/>
            </a:solidFill>
            <a:latin typeface="ＭＳ 明朝" pitchFamily="17" charset="-128"/>
            <a:ea typeface="ＭＳ 明朝" pitchFamily="17" charset="-128"/>
            <a:cs typeface="+mn-cs"/>
          </a:endParaRPr>
        </a:p>
        <a:p>
          <a:pPr>
            <a:lnSpc>
              <a:spcPts val="1400"/>
            </a:lnSpc>
          </a:pPr>
          <a:r>
            <a:rPr kumimoji="1" lang="ja-JP" altLang="ja-JP" sz="1200" b="1">
              <a:solidFill>
                <a:sysClr val="windowText" lastClr="000000"/>
              </a:solidFill>
              <a:latin typeface="ＭＳ 明朝" pitchFamily="17" charset="-128"/>
              <a:ea typeface="ＭＳ 明朝" pitchFamily="17" charset="-128"/>
              <a:cs typeface="+mn-cs"/>
            </a:rPr>
            <a:t>　例示を必ず入力してください。</a:t>
          </a:r>
          <a:endParaRPr lang="ja-JP" altLang="ja-JP" sz="1200">
            <a:solidFill>
              <a:sysClr val="windowText" lastClr="000000"/>
            </a:solidFill>
            <a:latin typeface="ＭＳ 明朝" pitchFamily="17" charset="-128"/>
            <a:ea typeface="ＭＳ 明朝" pitchFamily="17" charset="-128"/>
          </a:endParaRPr>
        </a:p>
      </xdr:txBody>
    </xdr:sp>
    <xdr:clientData/>
  </xdr:twoCellAnchor>
  <xdr:twoCellAnchor>
    <xdr:from>
      <xdr:col>12</xdr:col>
      <xdr:colOff>87630</xdr:colOff>
      <xdr:row>5</xdr:row>
      <xdr:rowOff>28575</xdr:rowOff>
    </xdr:from>
    <xdr:to>
      <xdr:col>17</xdr:col>
      <xdr:colOff>497226</xdr:colOff>
      <xdr:row>10</xdr:row>
      <xdr:rowOff>95250</xdr:rowOff>
    </xdr:to>
    <xdr:sp macro="" textlink="">
      <xdr:nvSpPr>
        <xdr:cNvPr id="5" name="四角形吹き出し 4"/>
        <xdr:cNvSpPr/>
      </xdr:nvSpPr>
      <xdr:spPr bwMode="auto">
        <a:xfrm>
          <a:off x="7593330" y="1228725"/>
          <a:ext cx="3838596" cy="1019175"/>
        </a:xfrm>
        <a:prstGeom prst="wedgeRectCallout">
          <a:avLst>
            <a:gd name="adj1" fmla="val -67940"/>
            <a:gd name="adj2" fmla="val 24484"/>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b="1">
              <a:solidFill>
                <a:sysClr val="windowText" lastClr="000000"/>
              </a:solidFill>
              <a:latin typeface="ＭＳ 明朝" pitchFamily="17" charset="-128"/>
              <a:ea typeface="ＭＳ 明朝" pitchFamily="17" charset="-128"/>
            </a:rPr>
            <a:t>登録を希望する項目に「●」を入力してください。</a:t>
          </a:r>
          <a:endParaRPr kumimoji="1" lang="en-US" altLang="ja-JP" sz="1200" b="1">
            <a:solidFill>
              <a:sysClr val="windowText" lastClr="000000"/>
            </a:solidFill>
            <a:latin typeface="ＭＳ 明朝" pitchFamily="17" charset="-128"/>
            <a:ea typeface="ＭＳ 明朝" pitchFamily="17" charset="-128"/>
          </a:endParaRPr>
        </a:p>
        <a:p>
          <a:pPr algn="l">
            <a:lnSpc>
              <a:spcPts val="1400"/>
            </a:lnSpc>
          </a:pPr>
          <a:endParaRPr kumimoji="1" lang="en-US" altLang="ja-JP" sz="1200" b="1" u="sng">
            <a:solidFill>
              <a:srgbClr val="FF0000"/>
            </a:solidFill>
            <a:latin typeface="ＭＳ 明朝" pitchFamily="17" charset="-128"/>
            <a:ea typeface="ＭＳ 明朝" pitchFamily="17"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ＭＳ 明朝" pitchFamily="17" charset="-128"/>
              <a:ea typeface="ＭＳ 明朝" pitchFamily="17" charset="-128"/>
              <a:cs typeface="+mn-cs"/>
            </a:rPr>
            <a:t>※</a:t>
          </a:r>
          <a:r>
            <a:rPr kumimoji="1" lang="ja-JP" altLang="en-US" sz="1200" b="1" i="0" u="none" strike="noStrike" kern="0" cap="none" spc="0" normalizeH="0" baseline="0" noProof="0">
              <a:ln>
                <a:noFill/>
              </a:ln>
              <a:solidFill>
                <a:srgbClr val="FF0000"/>
              </a:solidFill>
              <a:effectLst/>
              <a:uLnTx/>
              <a:uFillTx/>
              <a:latin typeface="ＭＳ 明朝" pitchFamily="17" charset="-128"/>
              <a:ea typeface="ＭＳ 明朝" pitchFamily="17" charset="-128"/>
              <a:cs typeface="+mn-cs"/>
            </a:rPr>
            <a:t>着色部以外には入力しないでください</a:t>
          </a:r>
          <a:r>
            <a:rPr kumimoji="0" lang="ja-JP" altLang="ja-JP" sz="1200" b="1" i="0" u="none" strike="noStrike" kern="0" cap="none" spc="0" normalizeH="0" baseline="0" noProof="0">
              <a:ln>
                <a:noFill/>
              </a:ln>
              <a:solidFill>
                <a:srgbClr val="FF0000"/>
              </a:solidFill>
              <a:effectLst/>
              <a:uLnTx/>
              <a:uFillTx/>
              <a:latin typeface="ＭＳ 明朝" pitchFamily="17" charset="-128"/>
              <a:ea typeface="ＭＳ 明朝" pitchFamily="17" charset="-128"/>
              <a:cs typeface="+mn-cs"/>
            </a:rPr>
            <a:t>。</a:t>
          </a:r>
          <a:endParaRPr kumimoji="1" lang="ja-JP" altLang="en-US" sz="1200" b="1" i="0" u="none" strike="noStrike" kern="0" cap="none" spc="0" normalizeH="0" baseline="0" noProof="0">
            <a:ln>
              <a:noFill/>
            </a:ln>
            <a:solidFill>
              <a:srgbClr val="FF0000"/>
            </a:solidFill>
            <a:effectLst/>
            <a:uLnTx/>
            <a:uFillTx/>
            <a:latin typeface="ＭＳ 明朝" pitchFamily="17" charset="-128"/>
            <a:ea typeface="ＭＳ 明朝" pitchFamily="17" charset="-128"/>
            <a:cs typeface="+mn-cs"/>
          </a:endParaRPr>
        </a:p>
        <a:p>
          <a:pPr algn="l">
            <a:lnSpc>
              <a:spcPts val="1400"/>
            </a:lnSpc>
          </a:pPr>
          <a:endParaRPr kumimoji="1" lang="ja-JP" altLang="en-US" sz="1200" b="1" u="none">
            <a:solidFill>
              <a:srgbClr val="FF0000"/>
            </a:solidFill>
            <a:latin typeface="ＭＳ 明朝" pitchFamily="17" charset="-128"/>
            <a:ea typeface="ＭＳ 明朝" pitchFamily="17" charset="-128"/>
          </a:endParaRPr>
        </a:p>
      </xdr:txBody>
    </xdr:sp>
    <xdr:clientData/>
  </xdr:twoCellAnchor>
  <xdr:twoCellAnchor>
    <xdr:from>
      <xdr:col>12</xdr:col>
      <xdr:colOff>0</xdr:colOff>
      <xdr:row>2</xdr:row>
      <xdr:rowOff>0</xdr:rowOff>
    </xdr:from>
    <xdr:to>
      <xdr:col>15</xdr:col>
      <xdr:colOff>392388</xdr:colOff>
      <xdr:row>4</xdr:row>
      <xdr:rowOff>190500</xdr:rowOff>
    </xdr:to>
    <xdr:sp macro="" textlink="">
      <xdr:nvSpPr>
        <xdr:cNvPr id="4" name="四角形吹き出し 3"/>
        <xdr:cNvSpPr/>
      </xdr:nvSpPr>
      <xdr:spPr bwMode="auto">
        <a:xfrm>
          <a:off x="7505700" y="352425"/>
          <a:ext cx="2449788" cy="676275"/>
        </a:xfrm>
        <a:prstGeom prst="wedgeRectCallout">
          <a:avLst>
            <a:gd name="adj1" fmla="val -67940"/>
            <a:gd name="adj2" fmla="val 24484"/>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b="1">
              <a:solidFill>
                <a:srgbClr val="FF0000"/>
              </a:solidFill>
              <a:latin typeface="ＭＳ 明朝" pitchFamily="17" charset="-128"/>
              <a:ea typeface="ＭＳ 明朝" pitchFamily="17" charset="-128"/>
            </a:rPr>
            <a:t>希望がない場合は提出の必要は</a:t>
          </a:r>
          <a:endParaRPr kumimoji="1" lang="en-US" altLang="ja-JP" sz="1200" b="1">
            <a:solidFill>
              <a:srgbClr val="FF0000"/>
            </a:solidFill>
            <a:latin typeface="ＭＳ 明朝" pitchFamily="17" charset="-128"/>
            <a:ea typeface="ＭＳ 明朝" pitchFamily="17" charset="-128"/>
          </a:endParaRPr>
        </a:p>
        <a:p>
          <a:pPr algn="l">
            <a:lnSpc>
              <a:spcPts val="1500"/>
            </a:lnSpc>
          </a:pPr>
          <a:r>
            <a:rPr kumimoji="1" lang="ja-JP" altLang="en-US" sz="1200" b="1">
              <a:solidFill>
                <a:srgbClr val="FF0000"/>
              </a:solidFill>
              <a:latin typeface="ＭＳ 明朝" pitchFamily="17" charset="-128"/>
              <a:ea typeface="ＭＳ 明朝" pitchFamily="17" charset="-128"/>
            </a:rPr>
            <a:t>ありませんが</a:t>
          </a:r>
          <a:r>
            <a:rPr kumimoji="1" lang="en-US" altLang="ja-JP" sz="1200" b="1">
              <a:solidFill>
                <a:srgbClr val="FF0000"/>
              </a:solidFill>
              <a:latin typeface="ＭＳ 明朝" pitchFamily="17" charset="-128"/>
              <a:ea typeface="ＭＳ 明朝" pitchFamily="17" charset="-128"/>
            </a:rPr>
            <a:t>,</a:t>
          </a:r>
          <a:r>
            <a:rPr kumimoji="1" lang="ja-JP" altLang="en-US" sz="1200" b="1">
              <a:solidFill>
                <a:srgbClr val="FF0000"/>
              </a:solidFill>
              <a:latin typeface="ＭＳ 明朝" pitchFamily="17" charset="-128"/>
              <a:ea typeface="ＭＳ 明朝" pitchFamily="17" charset="-128"/>
            </a:rPr>
            <a:t>シートの削除は</a:t>
          </a:r>
          <a:endParaRPr kumimoji="1" lang="en-US" altLang="ja-JP" sz="1200" b="1">
            <a:solidFill>
              <a:srgbClr val="FF0000"/>
            </a:solidFill>
            <a:latin typeface="ＭＳ 明朝" pitchFamily="17" charset="-128"/>
            <a:ea typeface="ＭＳ 明朝" pitchFamily="17" charset="-128"/>
          </a:endParaRPr>
        </a:p>
        <a:p>
          <a:pPr algn="l">
            <a:lnSpc>
              <a:spcPts val="1400"/>
            </a:lnSpc>
          </a:pPr>
          <a:r>
            <a:rPr kumimoji="1" lang="ja-JP" altLang="en-US" sz="1200" b="1">
              <a:solidFill>
                <a:srgbClr val="FF0000"/>
              </a:solidFill>
              <a:latin typeface="ＭＳ 明朝" pitchFamily="17" charset="-128"/>
              <a:ea typeface="ＭＳ 明朝" pitchFamily="17" charset="-128"/>
            </a:rPr>
            <a:t>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693420</xdr:colOff>
      <xdr:row>17</xdr:row>
      <xdr:rowOff>114300</xdr:rowOff>
    </xdr:from>
    <xdr:to>
      <xdr:col>15</xdr:col>
      <xdr:colOff>165622</xdr:colOff>
      <xdr:row>21</xdr:row>
      <xdr:rowOff>19050</xdr:rowOff>
    </xdr:to>
    <xdr:sp macro="" textlink="">
      <xdr:nvSpPr>
        <xdr:cNvPr id="2" name="四角形吹き出し 1"/>
        <xdr:cNvSpPr/>
      </xdr:nvSpPr>
      <xdr:spPr bwMode="auto">
        <a:xfrm>
          <a:off x="7515225" y="3609975"/>
          <a:ext cx="2362200" cy="666750"/>
        </a:xfrm>
        <a:prstGeom prst="wedgeRectCallout">
          <a:avLst>
            <a:gd name="adj1" fmla="val -67940"/>
            <a:gd name="adj2" fmla="val 24484"/>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b="1">
              <a:solidFill>
                <a:sysClr val="windowText" lastClr="000000"/>
              </a:solidFill>
              <a:latin typeface="ＭＳ 明朝" pitchFamily="17" charset="-128"/>
              <a:ea typeface="ＭＳ 明朝" pitchFamily="17" charset="-128"/>
            </a:rPr>
            <a:t>「</a:t>
          </a:r>
          <a:r>
            <a:rPr kumimoji="1" lang="ja-JP" altLang="en-US" sz="1200" b="1">
              <a:solidFill>
                <a:srgbClr val="FF0000"/>
              </a:solidFill>
              <a:latin typeface="ＭＳ 明朝" pitchFamily="17" charset="-128"/>
              <a:ea typeface="ＭＳ 明朝" pitchFamily="17" charset="-128"/>
            </a:rPr>
            <a:t>その他</a:t>
          </a:r>
          <a:r>
            <a:rPr kumimoji="1" lang="ja-JP" altLang="en-US" sz="1200" b="1">
              <a:solidFill>
                <a:sysClr val="windowText" lastClr="000000"/>
              </a:solidFill>
              <a:latin typeface="ＭＳ 明朝" pitchFamily="17" charset="-128"/>
              <a:ea typeface="ＭＳ 明朝" pitchFamily="17" charset="-128"/>
            </a:rPr>
            <a:t>」を希望する場合は</a:t>
          </a:r>
          <a:endParaRPr kumimoji="1" lang="en-US" altLang="ja-JP" sz="12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　例示を必ず入力してください。</a:t>
          </a:r>
        </a:p>
      </xdr:txBody>
    </xdr:sp>
    <xdr:clientData/>
  </xdr:twoCellAnchor>
  <xdr:twoCellAnchor>
    <xdr:from>
      <xdr:col>12</xdr:col>
      <xdr:colOff>9525</xdr:colOff>
      <xdr:row>5</xdr:row>
      <xdr:rowOff>125731</xdr:rowOff>
    </xdr:from>
    <xdr:to>
      <xdr:col>17</xdr:col>
      <xdr:colOff>419121</xdr:colOff>
      <xdr:row>14</xdr:row>
      <xdr:rowOff>85725</xdr:rowOff>
    </xdr:to>
    <xdr:sp macro="" textlink="">
      <xdr:nvSpPr>
        <xdr:cNvPr id="4" name="四角形吹き出し 3"/>
        <xdr:cNvSpPr/>
      </xdr:nvSpPr>
      <xdr:spPr bwMode="auto">
        <a:xfrm>
          <a:off x="7667625" y="1335406"/>
          <a:ext cx="3838596" cy="1674494"/>
        </a:xfrm>
        <a:prstGeom prst="wedgeRectCallout">
          <a:avLst>
            <a:gd name="adj1" fmla="val -67940"/>
            <a:gd name="adj2" fmla="val 24484"/>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b="1">
              <a:solidFill>
                <a:sysClr val="windowText" lastClr="000000"/>
              </a:solidFill>
              <a:latin typeface="ＭＳ 明朝" pitchFamily="17" charset="-128"/>
              <a:ea typeface="ＭＳ 明朝" pitchFamily="17" charset="-128"/>
            </a:rPr>
            <a:t>登録を希望する項目に「●」を入力してください。</a:t>
          </a:r>
          <a:endParaRPr kumimoji="1" lang="en-US" altLang="ja-JP" sz="1200" b="1">
            <a:solidFill>
              <a:sysClr val="windowText" lastClr="000000"/>
            </a:solidFill>
            <a:latin typeface="ＭＳ 明朝" pitchFamily="17" charset="-128"/>
            <a:ea typeface="ＭＳ 明朝" pitchFamily="17" charset="-128"/>
          </a:endParaRPr>
        </a:p>
        <a:p>
          <a:pPr algn="l">
            <a:lnSpc>
              <a:spcPts val="1500"/>
            </a:lnSpc>
          </a:pPr>
          <a:endParaRPr kumimoji="1" lang="en-US" altLang="ja-JP" sz="1200" b="1" u="sng">
            <a:solidFill>
              <a:srgbClr val="FF0000"/>
            </a:solidFill>
            <a:latin typeface="ＭＳ 明朝" pitchFamily="17" charset="-128"/>
            <a:ea typeface="ＭＳ 明朝" pitchFamily="17" charset="-128"/>
            <a:cs typeface="+mn-cs"/>
          </a:endParaRPr>
        </a:p>
        <a:p>
          <a:pPr algn="l">
            <a:lnSpc>
              <a:spcPts val="1400"/>
            </a:lnSpc>
          </a:pPr>
          <a:r>
            <a:rPr kumimoji="1" lang="en-US" altLang="ja-JP" sz="1200" b="1" u="none">
              <a:solidFill>
                <a:srgbClr val="FF0000"/>
              </a:solidFill>
              <a:latin typeface="ＭＳ 明朝" pitchFamily="17" charset="-128"/>
              <a:ea typeface="ＭＳ 明朝" pitchFamily="17" charset="-128"/>
              <a:cs typeface="+mn-cs"/>
            </a:rPr>
            <a:t>※</a:t>
          </a:r>
          <a:r>
            <a:rPr lang="ja-JP" altLang="ja-JP" sz="1200" b="1" u="none">
              <a:solidFill>
                <a:srgbClr val="FF0000"/>
              </a:solidFill>
              <a:latin typeface="ＭＳ 明朝" pitchFamily="17" charset="-128"/>
              <a:ea typeface="ＭＳ 明朝" pitchFamily="17" charset="-128"/>
              <a:cs typeface="+mn-cs"/>
            </a:rPr>
            <a:t>第三者へ履行の全部を委託又は請け負わせる種目には登録できません。申請者が自ら取り扱っているもの，自ら業務を行うものを申請してください。</a:t>
          </a:r>
          <a:endParaRPr lang="en-US" altLang="ja-JP" sz="1200" b="1" u="none">
            <a:solidFill>
              <a:srgbClr val="FF0000"/>
            </a:solidFill>
            <a:latin typeface="ＭＳ 明朝" pitchFamily="17" charset="-128"/>
            <a:ea typeface="ＭＳ 明朝" pitchFamily="17" charset="-128"/>
            <a:cs typeface="+mn-cs"/>
          </a:endParaRPr>
        </a:p>
        <a:p>
          <a:pPr algn="l">
            <a:lnSpc>
              <a:spcPts val="1400"/>
            </a:lnSpc>
          </a:pPr>
          <a:endParaRPr kumimoji="1" lang="en-US" altLang="ja-JP" sz="1200" b="1" u="none">
            <a:solidFill>
              <a:srgbClr val="FF0000"/>
            </a:solidFill>
            <a:latin typeface="ＭＳ 明朝" pitchFamily="17" charset="-128"/>
            <a:ea typeface="ＭＳ 明朝" pitchFamily="17" charset="-128"/>
            <a:cs typeface="+mn-cs"/>
          </a:endParaRPr>
        </a:p>
        <a:p>
          <a:pPr algn="l">
            <a:lnSpc>
              <a:spcPts val="1400"/>
            </a:lnSpc>
          </a:pPr>
          <a:r>
            <a:rPr kumimoji="1" lang="en-US" altLang="ja-JP" sz="1200" b="1" i="0" u="none" strike="noStrike" kern="0" cap="none" spc="0" normalizeH="0" baseline="0" noProof="0">
              <a:ln>
                <a:noFill/>
              </a:ln>
              <a:solidFill>
                <a:srgbClr val="FF0000"/>
              </a:solidFill>
              <a:effectLst/>
              <a:uLnTx/>
              <a:uFillTx/>
              <a:latin typeface="ＭＳ 明朝" pitchFamily="17" charset="-128"/>
              <a:ea typeface="ＭＳ 明朝" pitchFamily="17" charset="-128"/>
              <a:cs typeface="+mn-cs"/>
            </a:rPr>
            <a:t>※</a:t>
          </a:r>
          <a:r>
            <a:rPr kumimoji="1" lang="ja-JP" altLang="en-US" sz="1200" b="1" i="0" u="none" strike="noStrike" kern="0" cap="none" spc="0" normalizeH="0" baseline="0" noProof="0">
              <a:ln>
                <a:noFill/>
              </a:ln>
              <a:solidFill>
                <a:srgbClr val="FF0000"/>
              </a:solidFill>
              <a:effectLst/>
              <a:uLnTx/>
              <a:uFillTx/>
              <a:latin typeface="ＭＳ 明朝" pitchFamily="17" charset="-128"/>
              <a:ea typeface="ＭＳ 明朝" pitchFamily="17" charset="-128"/>
              <a:cs typeface="+mn-cs"/>
            </a:rPr>
            <a:t>着色部以外には入力しないでください。</a:t>
          </a:r>
          <a:endParaRPr kumimoji="1" lang="ja-JP" altLang="en-US" sz="1200" b="1" u="none">
            <a:solidFill>
              <a:srgbClr val="FF0000"/>
            </a:solidFill>
            <a:latin typeface="ＭＳ 明朝" pitchFamily="17" charset="-128"/>
            <a:ea typeface="ＭＳ 明朝" pitchFamily="17" charset="-128"/>
          </a:endParaRPr>
        </a:p>
      </xdr:txBody>
    </xdr:sp>
    <xdr:clientData/>
  </xdr:twoCellAnchor>
  <xdr:twoCellAnchor>
    <xdr:from>
      <xdr:col>12</xdr:col>
      <xdr:colOff>0</xdr:colOff>
      <xdr:row>2</xdr:row>
      <xdr:rowOff>0</xdr:rowOff>
    </xdr:from>
    <xdr:to>
      <xdr:col>15</xdr:col>
      <xdr:colOff>392388</xdr:colOff>
      <xdr:row>4</xdr:row>
      <xdr:rowOff>190500</xdr:rowOff>
    </xdr:to>
    <xdr:sp macro="" textlink="">
      <xdr:nvSpPr>
        <xdr:cNvPr id="5" name="四角形吹き出し 4"/>
        <xdr:cNvSpPr/>
      </xdr:nvSpPr>
      <xdr:spPr bwMode="auto">
        <a:xfrm>
          <a:off x="7658100" y="352425"/>
          <a:ext cx="2449788" cy="676275"/>
        </a:xfrm>
        <a:prstGeom prst="wedgeRectCallout">
          <a:avLst>
            <a:gd name="adj1" fmla="val -67940"/>
            <a:gd name="adj2" fmla="val 24484"/>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b="1">
              <a:solidFill>
                <a:srgbClr val="FF0000"/>
              </a:solidFill>
              <a:latin typeface="ＭＳ 明朝" pitchFamily="17" charset="-128"/>
              <a:ea typeface="ＭＳ 明朝" pitchFamily="17" charset="-128"/>
            </a:rPr>
            <a:t>希望がない場合は提出の必要は</a:t>
          </a:r>
          <a:endParaRPr kumimoji="1" lang="en-US" altLang="ja-JP" sz="1200" b="1">
            <a:solidFill>
              <a:srgbClr val="FF0000"/>
            </a:solidFill>
            <a:latin typeface="ＭＳ 明朝" pitchFamily="17" charset="-128"/>
            <a:ea typeface="ＭＳ 明朝" pitchFamily="17" charset="-128"/>
          </a:endParaRPr>
        </a:p>
        <a:p>
          <a:pPr algn="l">
            <a:lnSpc>
              <a:spcPts val="1500"/>
            </a:lnSpc>
          </a:pPr>
          <a:r>
            <a:rPr kumimoji="1" lang="ja-JP" altLang="en-US" sz="1200" b="1">
              <a:solidFill>
                <a:srgbClr val="FF0000"/>
              </a:solidFill>
              <a:latin typeface="ＭＳ 明朝" pitchFamily="17" charset="-128"/>
              <a:ea typeface="ＭＳ 明朝" pitchFamily="17" charset="-128"/>
            </a:rPr>
            <a:t>ありませんが</a:t>
          </a:r>
          <a:r>
            <a:rPr kumimoji="1" lang="en-US" altLang="ja-JP" sz="1200" b="1">
              <a:solidFill>
                <a:srgbClr val="FF0000"/>
              </a:solidFill>
              <a:latin typeface="ＭＳ 明朝" pitchFamily="17" charset="-128"/>
              <a:ea typeface="ＭＳ 明朝" pitchFamily="17" charset="-128"/>
            </a:rPr>
            <a:t>,</a:t>
          </a:r>
          <a:r>
            <a:rPr kumimoji="1" lang="ja-JP" altLang="en-US" sz="1200" b="1">
              <a:solidFill>
                <a:srgbClr val="FF0000"/>
              </a:solidFill>
              <a:latin typeface="ＭＳ 明朝" pitchFamily="17" charset="-128"/>
              <a:ea typeface="ＭＳ 明朝" pitchFamily="17" charset="-128"/>
            </a:rPr>
            <a:t>シートの削除は</a:t>
          </a:r>
          <a:endParaRPr kumimoji="1" lang="en-US" altLang="ja-JP" sz="1200" b="1">
            <a:solidFill>
              <a:srgbClr val="FF0000"/>
            </a:solidFill>
            <a:latin typeface="ＭＳ 明朝" pitchFamily="17" charset="-128"/>
            <a:ea typeface="ＭＳ 明朝" pitchFamily="17" charset="-128"/>
          </a:endParaRPr>
        </a:p>
        <a:p>
          <a:pPr algn="l">
            <a:lnSpc>
              <a:spcPts val="1400"/>
            </a:lnSpc>
          </a:pPr>
          <a:r>
            <a:rPr kumimoji="1" lang="ja-JP" altLang="en-US" sz="1200" b="1">
              <a:solidFill>
                <a:srgbClr val="FF0000"/>
              </a:solidFill>
              <a:latin typeface="ＭＳ 明朝" pitchFamily="17" charset="-128"/>
              <a:ea typeface="ＭＳ 明朝" pitchFamily="17" charset="-128"/>
            </a:rPr>
            <a:t>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N31"/>
  <sheetViews>
    <sheetView tabSelected="1" view="pageBreakPreview" zoomScaleNormal="85" zoomScaleSheetLayoutView="100" workbookViewId="0">
      <pane ySplit="6" topLeftCell="A7" activePane="bottomLeft" state="frozen"/>
      <selection pane="bottomLeft" activeCell="B2" sqref="B2"/>
    </sheetView>
  </sheetViews>
  <sheetFormatPr defaultRowHeight="13.5" x14ac:dyDescent="0.15"/>
  <cols>
    <col min="1" max="1" width="4.625" style="1" customWidth="1"/>
    <col min="2" max="2" width="5.625" style="2" customWidth="1"/>
    <col min="3" max="3" width="6.75" style="2" customWidth="1"/>
    <col min="4" max="4" width="28.625" style="11" customWidth="1"/>
    <col min="5" max="5" width="4.625" style="11" customWidth="1"/>
    <col min="6" max="6" width="4.625" style="1" customWidth="1"/>
    <col min="7" max="7" width="5.625" style="1" customWidth="1"/>
    <col min="8" max="8" width="7.875" style="1" customWidth="1"/>
    <col min="9" max="9" width="28.625" style="1" customWidth="1"/>
    <col min="10" max="11" width="4.625" style="1" customWidth="1"/>
    <col min="12" max="12" width="5.625" style="1" customWidth="1"/>
    <col min="13" max="13" width="6.625" style="1" customWidth="1"/>
    <col min="14" max="14" width="28.625" style="1" customWidth="1"/>
    <col min="15" max="16384" width="9" style="1"/>
  </cols>
  <sheetData>
    <row r="2" spans="1:14" ht="14.25" thickBot="1" x14ac:dyDescent="0.2">
      <c r="D2" s="3"/>
      <c r="E2" s="4"/>
      <c r="F2" s="5"/>
      <c r="N2" s="3"/>
    </row>
    <row r="3" spans="1:14" x14ac:dyDescent="0.15">
      <c r="B3" s="6" t="s">
        <v>590</v>
      </c>
      <c r="C3" s="7" t="s">
        <v>434</v>
      </c>
      <c r="D3" s="3"/>
      <c r="E3" s="3"/>
      <c r="F3" s="5"/>
      <c r="G3" s="6" t="s">
        <v>590</v>
      </c>
      <c r="H3" s="7" t="s">
        <v>434</v>
      </c>
      <c r="I3" s="3"/>
      <c r="J3" s="5"/>
      <c r="K3" s="5"/>
      <c r="L3" s="6" t="s">
        <v>590</v>
      </c>
      <c r="M3" s="7" t="s">
        <v>434</v>
      </c>
      <c r="N3" s="3"/>
    </row>
    <row r="4" spans="1:14" ht="14.25" thickBot="1" x14ac:dyDescent="0.2">
      <c r="B4" s="8">
        <v>1</v>
      </c>
      <c r="C4" s="9"/>
      <c r="D4" s="10"/>
      <c r="G4" s="8">
        <v>2</v>
      </c>
      <c r="H4" s="9"/>
      <c r="I4" s="3"/>
      <c r="J4" s="5"/>
      <c r="K4" s="5"/>
      <c r="L4" s="8">
        <v>3</v>
      </c>
      <c r="M4" s="9"/>
    </row>
    <row r="5" spans="1:14" x14ac:dyDescent="0.15">
      <c r="C5" s="11">
        <f>COUNTA(C7:C31)</f>
        <v>24</v>
      </c>
      <c r="D5" s="11">
        <f>COUNTA(D7:D31)</f>
        <v>22</v>
      </c>
      <c r="H5" s="11">
        <f>COUNTA(H7:H29)</f>
        <v>8</v>
      </c>
      <c r="I5" s="11">
        <f>COUNTA(I7:I15)</f>
        <v>8</v>
      </c>
      <c r="M5" s="11">
        <f>COUNTA(M7:M31)</f>
        <v>16</v>
      </c>
      <c r="N5" s="11">
        <f>COUNTA(N7:N31)</f>
        <v>15</v>
      </c>
    </row>
    <row r="6" spans="1:14" s="5" customFormat="1" ht="16.5" customHeight="1" x14ac:dyDescent="0.15">
      <c r="A6" s="12" t="s">
        <v>758</v>
      </c>
      <c r="B6" s="13" t="s">
        <v>484</v>
      </c>
      <c r="C6" s="14" t="s">
        <v>434</v>
      </c>
      <c r="D6" s="15" t="s">
        <v>435</v>
      </c>
      <c r="E6" s="3"/>
      <c r="F6" s="12" t="s">
        <v>758</v>
      </c>
      <c r="G6" s="13" t="s">
        <v>485</v>
      </c>
      <c r="H6" s="14" t="s">
        <v>434</v>
      </c>
      <c r="I6" s="15" t="s">
        <v>435</v>
      </c>
      <c r="K6" s="12" t="s">
        <v>758</v>
      </c>
      <c r="L6" s="16" t="s">
        <v>610</v>
      </c>
      <c r="M6" s="14" t="s">
        <v>434</v>
      </c>
      <c r="N6" s="15" t="s">
        <v>435</v>
      </c>
    </row>
    <row r="7" spans="1:14" ht="18" customHeight="1" x14ac:dyDescent="0.15">
      <c r="A7" s="17">
        <f>B7*100+C7</f>
        <v>101</v>
      </c>
      <c r="B7" s="18">
        <v>1</v>
      </c>
      <c r="C7" s="19">
        <v>1</v>
      </c>
      <c r="D7" s="20" t="s">
        <v>626</v>
      </c>
      <c r="E7" s="21"/>
      <c r="F7" s="17">
        <f t="shared" ref="F7:F13" si="0">G7*100+H7</f>
        <v>201</v>
      </c>
      <c r="G7" s="22">
        <v>2</v>
      </c>
      <c r="H7" s="23">
        <v>1</v>
      </c>
      <c r="I7" s="24" t="s">
        <v>386</v>
      </c>
      <c r="K7" s="17">
        <f>L7*100+M7</f>
        <v>301</v>
      </c>
      <c r="L7" s="22">
        <v>3</v>
      </c>
      <c r="M7" s="23">
        <v>1</v>
      </c>
      <c r="N7" s="24" t="s">
        <v>346</v>
      </c>
    </row>
    <row r="8" spans="1:14" ht="18" customHeight="1" x14ac:dyDescent="0.15">
      <c r="A8" s="25">
        <f t="shared" ref="A8:A30" si="1">B8*100+C8</f>
        <v>102</v>
      </c>
      <c r="B8" s="26">
        <v>1</v>
      </c>
      <c r="C8" s="27">
        <v>2</v>
      </c>
      <c r="D8" s="28" t="s">
        <v>313</v>
      </c>
      <c r="E8" s="21"/>
      <c r="F8" s="25">
        <f t="shared" si="0"/>
        <v>202</v>
      </c>
      <c r="G8" s="26">
        <v>2</v>
      </c>
      <c r="H8" s="29">
        <v>2</v>
      </c>
      <c r="I8" s="30" t="s">
        <v>394</v>
      </c>
      <c r="K8" s="25">
        <f t="shared" ref="K8:K22" si="2">L8*100+M8</f>
        <v>302</v>
      </c>
      <c r="L8" s="26">
        <v>3</v>
      </c>
      <c r="M8" s="29">
        <v>2</v>
      </c>
      <c r="N8" s="30" t="s">
        <v>347</v>
      </c>
    </row>
    <row r="9" spans="1:14" ht="18" customHeight="1" x14ac:dyDescent="0.15">
      <c r="A9" s="25">
        <f t="shared" si="1"/>
        <v>103</v>
      </c>
      <c r="B9" s="26">
        <v>1</v>
      </c>
      <c r="C9" s="27">
        <v>3</v>
      </c>
      <c r="D9" s="28" t="s">
        <v>103</v>
      </c>
      <c r="E9" s="21"/>
      <c r="F9" s="25">
        <f t="shared" si="0"/>
        <v>203</v>
      </c>
      <c r="G9" s="26">
        <v>2</v>
      </c>
      <c r="H9" s="29">
        <v>3</v>
      </c>
      <c r="I9" s="30" t="s">
        <v>457</v>
      </c>
      <c r="K9" s="25">
        <f t="shared" si="2"/>
        <v>303</v>
      </c>
      <c r="L9" s="26">
        <v>3</v>
      </c>
      <c r="M9" s="29">
        <v>3</v>
      </c>
      <c r="N9" s="30" t="s">
        <v>142</v>
      </c>
    </row>
    <row r="10" spans="1:14" ht="18" customHeight="1" x14ac:dyDescent="0.15">
      <c r="A10" s="25">
        <f t="shared" si="1"/>
        <v>104</v>
      </c>
      <c r="B10" s="26">
        <v>1</v>
      </c>
      <c r="C10" s="27">
        <v>4</v>
      </c>
      <c r="D10" s="28" t="s">
        <v>657</v>
      </c>
      <c r="E10" s="21"/>
      <c r="F10" s="25">
        <f t="shared" si="0"/>
        <v>204</v>
      </c>
      <c r="G10" s="26">
        <v>2</v>
      </c>
      <c r="H10" s="29">
        <v>4</v>
      </c>
      <c r="I10" s="30" t="s">
        <v>461</v>
      </c>
      <c r="K10" s="25">
        <f t="shared" si="2"/>
        <v>304</v>
      </c>
      <c r="L10" s="26">
        <v>3</v>
      </c>
      <c r="M10" s="29">
        <v>4</v>
      </c>
      <c r="N10" s="30" t="s">
        <v>348</v>
      </c>
    </row>
    <row r="11" spans="1:14" ht="18" customHeight="1" x14ac:dyDescent="0.15">
      <c r="A11" s="25">
        <f t="shared" si="1"/>
        <v>105</v>
      </c>
      <c r="B11" s="26">
        <v>1</v>
      </c>
      <c r="C11" s="27">
        <v>5</v>
      </c>
      <c r="D11" s="28" t="s">
        <v>40</v>
      </c>
      <c r="E11" s="21"/>
      <c r="F11" s="25">
        <f t="shared" si="0"/>
        <v>205</v>
      </c>
      <c r="G11" s="26">
        <v>2</v>
      </c>
      <c r="H11" s="29">
        <v>5</v>
      </c>
      <c r="I11" s="30" t="s">
        <v>507</v>
      </c>
      <c r="K11" s="25">
        <f t="shared" si="2"/>
        <v>305</v>
      </c>
      <c r="L11" s="26">
        <v>3</v>
      </c>
      <c r="M11" s="29">
        <v>5</v>
      </c>
      <c r="N11" s="30" t="s">
        <v>143</v>
      </c>
    </row>
    <row r="12" spans="1:14" ht="18" customHeight="1" x14ac:dyDescent="0.15">
      <c r="A12" s="25">
        <f t="shared" si="1"/>
        <v>106</v>
      </c>
      <c r="B12" s="26">
        <v>1</v>
      </c>
      <c r="C12" s="27">
        <v>6</v>
      </c>
      <c r="D12" s="28" t="s">
        <v>35</v>
      </c>
      <c r="E12" s="21"/>
      <c r="F12" s="25">
        <f t="shared" si="0"/>
        <v>206</v>
      </c>
      <c r="G12" s="26">
        <v>2</v>
      </c>
      <c r="H12" s="29">
        <v>6</v>
      </c>
      <c r="I12" s="31" t="s">
        <v>385</v>
      </c>
      <c r="K12" s="25">
        <f t="shared" si="2"/>
        <v>306</v>
      </c>
      <c r="L12" s="26">
        <v>3</v>
      </c>
      <c r="M12" s="29">
        <v>6</v>
      </c>
      <c r="N12" s="31" t="s">
        <v>144</v>
      </c>
    </row>
    <row r="13" spans="1:14" ht="18" customHeight="1" x14ac:dyDescent="0.15">
      <c r="A13" s="25">
        <f t="shared" si="1"/>
        <v>107</v>
      </c>
      <c r="B13" s="26">
        <v>1</v>
      </c>
      <c r="C13" s="27">
        <v>7</v>
      </c>
      <c r="D13" s="28" t="s">
        <v>617</v>
      </c>
      <c r="E13" s="21"/>
      <c r="F13" s="25">
        <f t="shared" si="0"/>
        <v>207</v>
      </c>
      <c r="G13" s="26">
        <v>2</v>
      </c>
      <c r="H13" s="29">
        <v>7</v>
      </c>
      <c r="I13" s="31" t="s">
        <v>388</v>
      </c>
      <c r="K13" s="25">
        <f t="shared" si="2"/>
        <v>307</v>
      </c>
      <c r="L13" s="26">
        <v>3</v>
      </c>
      <c r="M13" s="29">
        <v>7</v>
      </c>
      <c r="N13" s="30" t="s">
        <v>145</v>
      </c>
    </row>
    <row r="14" spans="1:14" ht="18" customHeight="1" x14ac:dyDescent="0.15">
      <c r="A14" s="25">
        <f t="shared" si="1"/>
        <v>108</v>
      </c>
      <c r="B14" s="26">
        <v>1</v>
      </c>
      <c r="C14" s="27">
        <v>8</v>
      </c>
      <c r="D14" s="28" t="s">
        <v>697</v>
      </c>
      <c r="E14" s="21"/>
      <c r="F14" s="32">
        <f>G14*100+H14</f>
        <v>208</v>
      </c>
      <c r="G14" s="33">
        <v>2</v>
      </c>
      <c r="H14" s="34">
        <v>8</v>
      </c>
      <c r="I14" s="35" t="s">
        <v>458</v>
      </c>
      <c r="K14" s="25">
        <f t="shared" si="2"/>
        <v>308</v>
      </c>
      <c r="L14" s="26">
        <v>3</v>
      </c>
      <c r="M14" s="29">
        <v>8</v>
      </c>
      <c r="N14" s="30" t="s">
        <v>146</v>
      </c>
    </row>
    <row r="15" spans="1:14" ht="18" customHeight="1" x14ac:dyDescent="0.15">
      <c r="A15" s="25">
        <f t="shared" si="1"/>
        <v>109</v>
      </c>
      <c r="B15" s="26">
        <v>1</v>
      </c>
      <c r="C15" s="27">
        <v>9</v>
      </c>
      <c r="D15" s="28" t="s">
        <v>623</v>
      </c>
      <c r="E15" s="21"/>
      <c r="F15" s="36"/>
      <c r="G15" s="37"/>
      <c r="H15" s="38"/>
      <c r="I15" s="36"/>
      <c r="K15" s="25">
        <f t="shared" si="2"/>
        <v>309</v>
      </c>
      <c r="L15" s="26">
        <v>3</v>
      </c>
      <c r="M15" s="29">
        <v>9</v>
      </c>
      <c r="N15" s="30" t="s">
        <v>317</v>
      </c>
    </row>
    <row r="16" spans="1:14" ht="18" customHeight="1" x14ac:dyDescent="0.15">
      <c r="A16" s="25">
        <f t="shared" si="1"/>
        <v>110</v>
      </c>
      <c r="B16" s="26">
        <v>1</v>
      </c>
      <c r="C16" s="27">
        <v>10</v>
      </c>
      <c r="D16" s="28" t="s">
        <v>614</v>
      </c>
      <c r="E16" s="21"/>
      <c r="F16" s="39"/>
      <c r="G16" s="40"/>
      <c r="K16" s="25">
        <f t="shared" si="2"/>
        <v>310</v>
      </c>
      <c r="L16" s="26">
        <v>3</v>
      </c>
      <c r="M16" s="29">
        <v>10</v>
      </c>
      <c r="N16" s="30" t="s">
        <v>147</v>
      </c>
    </row>
    <row r="17" spans="1:14" ht="18" customHeight="1" x14ac:dyDescent="0.15">
      <c r="A17" s="25">
        <f t="shared" si="1"/>
        <v>111</v>
      </c>
      <c r="B17" s="26">
        <v>1</v>
      </c>
      <c r="C17" s="27">
        <v>11</v>
      </c>
      <c r="D17" s="28" t="s">
        <v>34</v>
      </c>
      <c r="E17" s="21"/>
      <c r="F17" s="39"/>
      <c r="G17" s="40"/>
      <c r="K17" s="25">
        <f t="shared" si="2"/>
        <v>311</v>
      </c>
      <c r="L17" s="26">
        <v>3</v>
      </c>
      <c r="M17" s="29">
        <v>11</v>
      </c>
      <c r="N17" s="30" t="s">
        <v>542</v>
      </c>
    </row>
    <row r="18" spans="1:14" ht="18" customHeight="1" x14ac:dyDescent="0.15">
      <c r="A18" s="25">
        <f t="shared" si="1"/>
        <v>112</v>
      </c>
      <c r="B18" s="26">
        <v>1</v>
      </c>
      <c r="C18" s="27">
        <v>12</v>
      </c>
      <c r="D18" s="28" t="s">
        <v>613</v>
      </c>
      <c r="E18" s="21"/>
      <c r="F18" s="39"/>
      <c r="G18" s="40"/>
      <c r="K18" s="25">
        <f t="shared" si="2"/>
        <v>312</v>
      </c>
      <c r="L18" s="26">
        <v>3</v>
      </c>
      <c r="M18" s="29">
        <v>12</v>
      </c>
      <c r="N18" s="30" t="s">
        <v>168</v>
      </c>
    </row>
    <row r="19" spans="1:14" ht="18" customHeight="1" x14ac:dyDescent="0.15">
      <c r="A19" s="25">
        <f t="shared" si="1"/>
        <v>113</v>
      </c>
      <c r="B19" s="26">
        <v>1</v>
      </c>
      <c r="C19" s="27">
        <v>13</v>
      </c>
      <c r="D19" s="28" t="s">
        <v>731</v>
      </c>
      <c r="E19" s="21"/>
      <c r="F19" s="39"/>
      <c r="G19" s="40"/>
      <c r="K19" s="25">
        <f t="shared" si="2"/>
        <v>313</v>
      </c>
      <c r="L19" s="26">
        <v>3</v>
      </c>
      <c r="M19" s="29">
        <v>13</v>
      </c>
      <c r="N19" s="30" t="s">
        <v>167</v>
      </c>
    </row>
    <row r="20" spans="1:14" ht="18" customHeight="1" x14ac:dyDescent="0.15">
      <c r="A20" s="25">
        <f t="shared" si="1"/>
        <v>114</v>
      </c>
      <c r="B20" s="26">
        <v>1</v>
      </c>
      <c r="C20" s="27">
        <v>14</v>
      </c>
      <c r="D20" s="28" t="s">
        <v>615</v>
      </c>
      <c r="E20" s="21"/>
      <c r="F20" s="39"/>
      <c r="G20" s="40"/>
      <c r="K20" s="25">
        <f t="shared" si="2"/>
        <v>314</v>
      </c>
      <c r="L20" s="26">
        <v>3</v>
      </c>
      <c r="M20" s="29">
        <v>14</v>
      </c>
      <c r="N20" s="30" t="s">
        <v>148</v>
      </c>
    </row>
    <row r="21" spans="1:14" ht="18" customHeight="1" x14ac:dyDescent="0.15">
      <c r="A21" s="25">
        <f t="shared" si="1"/>
        <v>115</v>
      </c>
      <c r="B21" s="26">
        <v>1</v>
      </c>
      <c r="C21" s="27">
        <v>15</v>
      </c>
      <c r="D21" s="28" t="s">
        <v>616</v>
      </c>
      <c r="E21" s="21"/>
      <c r="F21" s="39"/>
      <c r="G21" s="40"/>
      <c r="K21" s="25">
        <f t="shared" si="2"/>
        <v>315</v>
      </c>
      <c r="L21" s="26">
        <v>3</v>
      </c>
      <c r="M21" s="29">
        <v>15</v>
      </c>
      <c r="N21" s="31"/>
    </row>
    <row r="22" spans="1:14" ht="18" customHeight="1" x14ac:dyDescent="0.15">
      <c r="A22" s="25">
        <f t="shared" si="1"/>
        <v>116</v>
      </c>
      <c r="B22" s="26">
        <v>1</v>
      </c>
      <c r="C22" s="27">
        <v>16</v>
      </c>
      <c r="D22" s="28" t="s">
        <v>501</v>
      </c>
      <c r="E22" s="21"/>
      <c r="F22" s="39"/>
      <c r="G22" s="40"/>
      <c r="K22" s="32">
        <f t="shared" si="2"/>
        <v>316</v>
      </c>
      <c r="L22" s="33">
        <v>3</v>
      </c>
      <c r="M22" s="34">
        <v>16</v>
      </c>
      <c r="N22" s="35" t="s">
        <v>115</v>
      </c>
    </row>
    <row r="23" spans="1:14" ht="18" customHeight="1" x14ac:dyDescent="0.15">
      <c r="A23" s="25">
        <f t="shared" si="1"/>
        <v>117</v>
      </c>
      <c r="B23" s="26">
        <v>1</v>
      </c>
      <c r="C23" s="27">
        <v>17</v>
      </c>
      <c r="D23" s="28" t="s">
        <v>137</v>
      </c>
      <c r="E23" s="21"/>
      <c r="F23" s="39"/>
      <c r="G23" s="40"/>
      <c r="K23" s="36"/>
      <c r="L23" s="37"/>
      <c r="M23" s="38"/>
      <c r="N23" s="36"/>
    </row>
    <row r="24" spans="1:14" ht="18" customHeight="1" x14ac:dyDescent="0.15">
      <c r="A24" s="25">
        <f t="shared" si="1"/>
        <v>118</v>
      </c>
      <c r="B24" s="26">
        <v>1</v>
      </c>
      <c r="C24" s="27">
        <v>18</v>
      </c>
      <c r="D24" s="28" t="s">
        <v>33</v>
      </c>
      <c r="E24" s="21"/>
      <c r="F24" s="39"/>
      <c r="G24" s="40"/>
      <c r="K24" s="39"/>
      <c r="L24" s="40"/>
      <c r="M24" s="41"/>
      <c r="N24" s="39"/>
    </row>
    <row r="25" spans="1:14" ht="18" customHeight="1" x14ac:dyDescent="0.15">
      <c r="A25" s="25">
        <f t="shared" si="1"/>
        <v>119</v>
      </c>
      <c r="B25" s="26">
        <v>1</v>
      </c>
      <c r="C25" s="27">
        <v>19</v>
      </c>
      <c r="D25" s="28" t="s">
        <v>65</v>
      </c>
      <c r="E25" s="21"/>
      <c r="F25" s="39"/>
      <c r="G25" s="40"/>
      <c r="K25" s="39"/>
      <c r="L25" s="40"/>
      <c r="M25" s="41"/>
      <c r="N25" s="39"/>
    </row>
    <row r="26" spans="1:14" ht="18" customHeight="1" x14ac:dyDescent="0.15">
      <c r="A26" s="25">
        <f t="shared" si="1"/>
        <v>120</v>
      </c>
      <c r="B26" s="26">
        <v>1</v>
      </c>
      <c r="C26" s="27">
        <v>20</v>
      </c>
      <c r="D26" s="28" t="s">
        <v>456</v>
      </c>
      <c r="E26" s="21"/>
      <c r="F26" s="39"/>
      <c r="G26" s="40"/>
      <c r="K26" s="39"/>
      <c r="L26" s="40"/>
      <c r="M26" s="41"/>
      <c r="N26" s="39"/>
    </row>
    <row r="27" spans="1:14" ht="18" customHeight="1" x14ac:dyDescent="0.15">
      <c r="A27" s="25">
        <f t="shared" si="1"/>
        <v>121</v>
      </c>
      <c r="B27" s="26">
        <v>1</v>
      </c>
      <c r="C27" s="27">
        <v>21</v>
      </c>
      <c r="D27" s="28" t="s">
        <v>499</v>
      </c>
      <c r="E27" s="21"/>
      <c r="F27" s="39"/>
      <c r="G27" s="40"/>
      <c r="I27" s="39"/>
      <c r="K27" s="39"/>
      <c r="L27" s="40"/>
      <c r="M27" s="41"/>
      <c r="N27" s="39"/>
    </row>
    <row r="28" spans="1:14" ht="18" customHeight="1" x14ac:dyDescent="0.15">
      <c r="A28" s="25">
        <f t="shared" si="1"/>
        <v>122</v>
      </c>
      <c r="B28" s="26">
        <v>1</v>
      </c>
      <c r="C28" s="27">
        <v>22</v>
      </c>
      <c r="D28" s="28"/>
      <c r="E28" s="21"/>
      <c r="F28" s="39"/>
      <c r="G28" s="40"/>
      <c r="K28" s="39"/>
      <c r="L28" s="40"/>
      <c r="M28" s="41"/>
      <c r="N28" s="39"/>
    </row>
    <row r="29" spans="1:14" ht="18" customHeight="1" x14ac:dyDescent="0.15">
      <c r="A29" s="25">
        <f t="shared" si="1"/>
        <v>123</v>
      </c>
      <c r="B29" s="26">
        <v>1</v>
      </c>
      <c r="C29" s="27">
        <v>23</v>
      </c>
      <c r="D29" s="28"/>
      <c r="E29" s="21"/>
      <c r="F29" s="39"/>
      <c r="G29" s="40"/>
      <c r="K29" s="39"/>
      <c r="L29" s="40"/>
      <c r="M29" s="41"/>
      <c r="N29" s="39"/>
    </row>
    <row r="30" spans="1:14" ht="18" customHeight="1" x14ac:dyDescent="0.15">
      <c r="A30" s="42">
        <f t="shared" si="1"/>
        <v>124</v>
      </c>
      <c r="B30" s="43">
        <v>1</v>
      </c>
      <c r="C30" s="44">
        <v>24</v>
      </c>
      <c r="D30" s="45" t="s">
        <v>315</v>
      </c>
      <c r="E30" s="21"/>
      <c r="F30" s="39"/>
      <c r="G30" s="40"/>
      <c r="K30" s="39"/>
      <c r="L30" s="40"/>
      <c r="M30" s="3"/>
      <c r="N30" s="39"/>
    </row>
    <row r="31" spans="1:14" ht="18" customHeight="1" x14ac:dyDescent="0.15"/>
  </sheetData>
  <sheetProtection password="C611" sheet="1" objects="1" scenarios="1" selectLockedCells="1"/>
  <phoneticPr fontId="3"/>
  <pageMargins left="0.59055118110236227" right="0.59055118110236227" top="0.98425196850393704" bottom="0.78740157480314965" header="0.59055118110236227" footer="0.39370078740157483"/>
  <pageSetup paperSize="9" scale="93" orientation="landscape" blackAndWhite="1" horizontalDpi="300" verticalDpi="300" r:id="rId1"/>
  <headerFooter alignWithMargins="0">
    <oddHeader>&amp;L&amp;"ＭＳ Ｐ明朝,標準"&amp;10様式第５号&amp;C&amp;"ＭＳ Ｐ明朝,太字"&amp;12登録種目別大分類表</oddHeader>
    <oddFooter>&amp;C&amp;P</oddFooter>
  </headerFooter>
  <rowBreaks count="2" manualBreakCount="2">
    <brk id="13" max="16383" man="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55"/>
  <sheetViews>
    <sheetView showZeros="0" view="pageBreakPreview" topLeftCell="F1" zoomScaleNormal="100" zoomScaleSheetLayoutView="100" workbookViewId="0">
      <pane ySplit="5" topLeftCell="A6" activePane="bottomLeft" state="frozen"/>
      <selection activeCell="F1" sqref="F1"/>
      <selection pane="bottomLeft" activeCell="H4" sqref="H4:K4"/>
    </sheetView>
  </sheetViews>
  <sheetFormatPr defaultRowHeight="13.5" x14ac:dyDescent="0.15"/>
  <cols>
    <col min="1" max="3" width="6.25" style="46" hidden="1" customWidth="1"/>
    <col min="4" max="4" width="5.125" style="46" hidden="1" customWidth="1"/>
    <col min="5" max="5" width="4.125" style="47" hidden="1" customWidth="1"/>
    <col min="6" max="6" width="3.625" style="46" customWidth="1"/>
    <col min="7" max="7" width="10.875" style="49" customWidth="1"/>
    <col min="8" max="8" width="3.625" style="50" customWidth="1"/>
    <col min="9" max="9" width="26.625" style="51" customWidth="1"/>
    <col min="10" max="10" width="7.125" style="51" customWidth="1"/>
    <col min="11" max="11" width="37.625" style="51" customWidth="1"/>
    <col min="12" max="16384" width="9" style="46"/>
  </cols>
  <sheetData>
    <row r="1" spans="1:11" x14ac:dyDescent="0.15">
      <c r="F1" s="48" t="s">
        <v>101</v>
      </c>
    </row>
    <row r="2" spans="1:11" ht="14.25" x14ac:dyDescent="0.15">
      <c r="J2" s="52"/>
    </row>
    <row r="3" spans="1:11" ht="18.75" x14ac:dyDescent="0.2">
      <c r="F3" s="53" t="s">
        <v>496</v>
      </c>
      <c r="G3" s="54"/>
      <c r="H3" s="55" t="s">
        <v>77</v>
      </c>
    </row>
    <row r="4" spans="1:11" s="56" customFormat="1" ht="20.100000000000001" customHeight="1" x14ac:dyDescent="0.15">
      <c r="A4" s="56">
        <f>MAX(A6:A389)</f>
        <v>384</v>
      </c>
      <c r="B4" s="56">
        <f>MAX(B6:B389)</f>
        <v>3</v>
      </c>
      <c r="C4" s="56">
        <f>MAX(C6:C389)</f>
        <v>143</v>
      </c>
      <c r="D4" s="56">
        <f>MAX(D6:D389)</f>
        <v>2415</v>
      </c>
      <c r="E4" s="56">
        <f>MAX(E6:E389)</f>
        <v>24</v>
      </c>
      <c r="F4" s="142" t="s">
        <v>312</v>
      </c>
      <c r="G4" s="143"/>
      <c r="H4" s="144"/>
      <c r="I4" s="145"/>
      <c r="J4" s="145"/>
      <c r="K4" s="146"/>
    </row>
    <row r="5" spans="1:11" s="47" customFormat="1" ht="28.5" customHeight="1" x14ac:dyDescent="0.15">
      <c r="A5" s="57" t="s">
        <v>494</v>
      </c>
      <c r="B5" s="58" t="s">
        <v>503</v>
      </c>
      <c r="C5" s="57" t="s">
        <v>502</v>
      </c>
      <c r="D5" s="59" t="s">
        <v>495</v>
      </c>
      <c r="E5" s="60" t="s">
        <v>528</v>
      </c>
      <c r="F5" s="61" t="s">
        <v>465</v>
      </c>
      <c r="G5" s="62"/>
      <c r="H5" s="63" t="s">
        <v>466</v>
      </c>
      <c r="I5" s="64"/>
      <c r="J5" s="65" t="s">
        <v>529</v>
      </c>
      <c r="K5" s="66" t="s">
        <v>468</v>
      </c>
    </row>
    <row r="6" spans="1:11" ht="15" customHeight="1" x14ac:dyDescent="0.15">
      <c r="A6" s="67">
        <v>1</v>
      </c>
      <c r="B6" s="67">
        <v>1</v>
      </c>
      <c r="C6" s="67">
        <v>16</v>
      </c>
      <c r="D6" s="68">
        <f>E6*100+1</f>
        <v>101</v>
      </c>
      <c r="E6" s="69">
        <v>1</v>
      </c>
      <c r="F6" s="139">
        <v>1</v>
      </c>
      <c r="G6" s="137" t="str">
        <f>大分類!D7</f>
        <v>印刷・看板・カード</v>
      </c>
      <c r="H6" s="70">
        <v>1</v>
      </c>
      <c r="I6" s="71" t="s">
        <v>469</v>
      </c>
      <c r="J6" s="128"/>
      <c r="K6" s="73" t="s">
        <v>760</v>
      </c>
    </row>
    <row r="7" spans="1:11" ht="15" customHeight="1" x14ac:dyDescent="0.15">
      <c r="A7" s="74">
        <v>2</v>
      </c>
      <c r="B7" s="74">
        <v>1</v>
      </c>
      <c r="C7" s="74">
        <v>17</v>
      </c>
      <c r="D7" s="75">
        <f>E7*100+2</f>
        <v>102</v>
      </c>
      <c r="E7" s="76">
        <v>1</v>
      </c>
      <c r="F7" s="140"/>
      <c r="G7" s="138"/>
      <c r="H7" s="77">
        <v>2</v>
      </c>
      <c r="I7" s="78" t="s">
        <v>492</v>
      </c>
      <c r="J7" s="129"/>
      <c r="K7" s="31" t="s">
        <v>493</v>
      </c>
    </row>
    <row r="8" spans="1:11" ht="15" customHeight="1" x14ac:dyDescent="0.15">
      <c r="A8" s="74">
        <v>3</v>
      </c>
      <c r="B8" s="80">
        <v>1</v>
      </c>
      <c r="C8" s="80">
        <v>18</v>
      </c>
      <c r="D8" s="75">
        <f>E8*100+3</f>
        <v>103</v>
      </c>
      <c r="E8" s="76">
        <v>1</v>
      </c>
      <c r="F8" s="140"/>
      <c r="G8" s="138"/>
      <c r="H8" s="77">
        <v>3</v>
      </c>
      <c r="I8" s="78" t="s">
        <v>454</v>
      </c>
      <c r="J8" s="129"/>
      <c r="K8" s="31"/>
    </row>
    <row r="9" spans="1:11" ht="15" customHeight="1" x14ac:dyDescent="0.15">
      <c r="A9" s="74">
        <v>4</v>
      </c>
      <c r="B9" s="74">
        <v>1</v>
      </c>
      <c r="C9" s="74">
        <v>19</v>
      </c>
      <c r="D9" s="75">
        <f>E9*100+4</f>
        <v>104</v>
      </c>
      <c r="E9" s="76">
        <v>1</v>
      </c>
      <c r="F9" s="140"/>
      <c r="G9" s="138"/>
      <c r="H9" s="77">
        <v>4</v>
      </c>
      <c r="I9" s="78" t="s">
        <v>455</v>
      </c>
      <c r="J9" s="129"/>
      <c r="K9" s="31" t="s">
        <v>759</v>
      </c>
    </row>
    <row r="10" spans="1:11" ht="15" customHeight="1" x14ac:dyDescent="0.15">
      <c r="A10" s="74">
        <v>5</v>
      </c>
      <c r="B10" s="80">
        <v>1</v>
      </c>
      <c r="C10" s="80">
        <v>20</v>
      </c>
      <c r="D10" s="75">
        <f>E10*100+5</f>
        <v>105</v>
      </c>
      <c r="E10" s="76">
        <v>1</v>
      </c>
      <c r="F10" s="140"/>
      <c r="G10" s="138"/>
      <c r="H10" s="77">
        <v>5</v>
      </c>
      <c r="I10" s="78" t="s">
        <v>443</v>
      </c>
      <c r="J10" s="129"/>
      <c r="K10" s="31" t="s">
        <v>444</v>
      </c>
    </row>
    <row r="11" spans="1:11" ht="15" customHeight="1" x14ac:dyDescent="0.15">
      <c r="A11" s="74">
        <v>6</v>
      </c>
      <c r="B11" s="74">
        <v>1</v>
      </c>
      <c r="C11" s="74">
        <v>21</v>
      </c>
      <c r="D11" s="75">
        <f>E11*100+6</f>
        <v>106</v>
      </c>
      <c r="E11" s="76">
        <v>1</v>
      </c>
      <c r="F11" s="140"/>
      <c r="G11" s="138"/>
      <c r="H11" s="77">
        <v>6</v>
      </c>
      <c r="I11" s="78" t="s">
        <v>628</v>
      </c>
      <c r="J11" s="129"/>
      <c r="K11" s="31"/>
    </row>
    <row r="12" spans="1:11" ht="15" customHeight="1" x14ac:dyDescent="0.15">
      <c r="A12" s="74">
        <v>7</v>
      </c>
      <c r="B12" s="80">
        <v>1</v>
      </c>
      <c r="C12" s="80">
        <v>22</v>
      </c>
      <c r="D12" s="75">
        <f>E12*100+7</f>
        <v>107</v>
      </c>
      <c r="E12" s="76">
        <v>1</v>
      </c>
      <c r="F12" s="140"/>
      <c r="G12" s="138"/>
      <c r="H12" s="77">
        <v>7</v>
      </c>
      <c r="I12" s="78" t="s">
        <v>445</v>
      </c>
      <c r="J12" s="129"/>
      <c r="K12" s="31" t="s">
        <v>446</v>
      </c>
    </row>
    <row r="13" spans="1:11" ht="15" customHeight="1" x14ac:dyDescent="0.15">
      <c r="A13" s="74">
        <v>8</v>
      </c>
      <c r="B13" s="74">
        <v>1</v>
      </c>
      <c r="C13" s="74">
        <v>23</v>
      </c>
      <c r="D13" s="75">
        <f>E13*100+8</f>
        <v>108</v>
      </c>
      <c r="E13" s="76">
        <v>1</v>
      </c>
      <c r="F13" s="140"/>
      <c r="G13" s="138"/>
      <c r="H13" s="77">
        <v>8</v>
      </c>
      <c r="I13" s="78" t="s">
        <v>629</v>
      </c>
      <c r="J13" s="129"/>
      <c r="K13" s="31"/>
    </row>
    <row r="14" spans="1:11" ht="15" customHeight="1" x14ac:dyDescent="0.15">
      <c r="A14" s="74">
        <v>9</v>
      </c>
      <c r="B14" s="80">
        <v>1</v>
      </c>
      <c r="C14" s="80">
        <v>24</v>
      </c>
      <c r="D14" s="75">
        <f>E14*100+9</f>
        <v>109</v>
      </c>
      <c r="E14" s="76">
        <v>1</v>
      </c>
      <c r="F14" s="140"/>
      <c r="G14" s="138"/>
      <c r="H14" s="77">
        <v>9</v>
      </c>
      <c r="I14" s="78" t="s">
        <v>447</v>
      </c>
      <c r="J14" s="129"/>
      <c r="K14" s="31" t="s">
        <v>624</v>
      </c>
    </row>
    <row r="15" spans="1:11" ht="15" customHeight="1" x14ac:dyDescent="0.15">
      <c r="A15" s="74">
        <v>10</v>
      </c>
      <c r="B15" s="74">
        <v>1</v>
      </c>
      <c r="C15" s="74">
        <v>25</v>
      </c>
      <c r="D15" s="75">
        <f>E15*100+10</f>
        <v>110</v>
      </c>
      <c r="E15" s="76">
        <v>1</v>
      </c>
      <c r="F15" s="140"/>
      <c r="G15" s="138"/>
      <c r="H15" s="77">
        <v>10</v>
      </c>
      <c r="I15" s="78" t="s">
        <v>625</v>
      </c>
      <c r="J15" s="129"/>
      <c r="K15" s="31" t="s">
        <v>93</v>
      </c>
    </row>
    <row r="16" spans="1:11" ht="15" customHeight="1" x14ac:dyDescent="0.15">
      <c r="A16" s="74">
        <v>11</v>
      </c>
      <c r="B16" s="80">
        <v>1</v>
      </c>
      <c r="C16" s="80">
        <v>26</v>
      </c>
      <c r="D16" s="75">
        <f>E16*100+11</f>
        <v>111</v>
      </c>
      <c r="E16" s="76">
        <v>1</v>
      </c>
      <c r="F16" s="140"/>
      <c r="G16" s="138"/>
      <c r="H16" s="77">
        <v>11</v>
      </c>
      <c r="I16" s="78" t="s">
        <v>91</v>
      </c>
      <c r="J16" s="129"/>
      <c r="K16" s="31" t="s">
        <v>92</v>
      </c>
    </row>
    <row r="17" spans="1:11" ht="15" customHeight="1" x14ac:dyDescent="0.15">
      <c r="A17" s="74">
        <v>12</v>
      </c>
      <c r="B17" s="74">
        <v>1</v>
      </c>
      <c r="C17" s="74">
        <v>27</v>
      </c>
      <c r="D17" s="75">
        <f>E17*100+12</f>
        <v>112</v>
      </c>
      <c r="E17" s="76">
        <v>1</v>
      </c>
      <c r="F17" s="140"/>
      <c r="G17" s="138"/>
      <c r="H17" s="77">
        <v>12</v>
      </c>
      <c r="I17" s="78"/>
      <c r="J17" s="129"/>
      <c r="K17" s="31"/>
    </row>
    <row r="18" spans="1:11" ht="15" customHeight="1" x14ac:dyDescent="0.15">
      <c r="A18" s="74">
        <v>13</v>
      </c>
      <c r="B18" s="80">
        <v>1</v>
      </c>
      <c r="C18" s="80">
        <v>28</v>
      </c>
      <c r="D18" s="75">
        <f>E18*100+13</f>
        <v>113</v>
      </c>
      <c r="E18" s="76">
        <v>1</v>
      </c>
      <c r="F18" s="140"/>
      <c r="G18" s="138"/>
      <c r="H18" s="77">
        <v>13</v>
      </c>
      <c r="I18" s="78"/>
      <c r="J18" s="129"/>
      <c r="K18" s="31"/>
    </row>
    <row r="19" spans="1:11" ht="15" customHeight="1" x14ac:dyDescent="0.15">
      <c r="A19" s="74">
        <v>14</v>
      </c>
      <c r="B19" s="74">
        <v>1</v>
      </c>
      <c r="C19" s="74">
        <v>29</v>
      </c>
      <c r="D19" s="75">
        <f>E19*100+14</f>
        <v>114</v>
      </c>
      <c r="E19" s="76">
        <v>1</v>
      </c>
      <c r="F19" s="140"/>
      <c r="G19" s="138"/>
      <c r="H19" s="77">
        <v>14</v>
      </c>
      <c r="I19" s="78"/>
      <c r="J19" s="129"/>
      <c r="K19" s="31"/>
    </row>
    <row r="20" spans="1:11" ht="15" customHeight="1" x14ac:dyDescent="0.15">
      <c r="A20" s="74">
        <v>15</v>
      </c>
      <c r="B20" s="74">
        <v>1</v>
      </c>
      <c r="C20" s="80">
        <v>30</v>
      </c>
      <c r="D20" s="75">
        <f>E20*100+15</f>
        <v>115</v>
      </c>
      <c r="E20" s="81">
        <v>1</v>
      </c>
      <c r="F20" s="140"/>
      <c r="G20" s="138"/>
      <c r="H20" s="77">
        <v>15</v>
      </c>
      <c r="I20" s="78" t="s">
        <v>116</v>
      </c>
      <c r="J20" s="129"/>
      <c r="K20" s="133"/>
    </row>
    <row r="21" spans="1:11" ht="15" customHeight="1" x14ac:dyDescent="0.15">
      <c r="A21" s="82">
        <v>16</v>
      </c>
      <c r="B21" s="82">
        <v>1</v>
      </c>
      <c r="C21" s="82">
        <v>31</v>
      </c>
      <c r="D21" s="75">
        <f>E21*100</f>
        <v>100</v>
      </c>
      <c r="E21" s="83">
        <v>1</v>
      </c>
      <c r="F21" s="84"/>
      <c r="G21" s="85"/>
      <c r="H21" s="86">
        <v>16</v>
      </c>
      <c r="I21" s="87" t="s">
        <v>504</v>
      </c>
      <c r="J21" s="88"/>
      <c r="K21" s="134"/>
    </row>
    <row r="22" spans="1:11" ht="15" customHeight="1" x14ac:dyDescent="0.15">
      <c r="A22" s="80">
        <v>17</v>
      </c>
      <c r="B22" s="80">
        <v>1</v>
      </c>
      <c r="C22" s="80">
        <v>32</v>
      </c>
      <c r="D22" s="68">
        <f>E22*100+1</f>
        <v>201</v>
      </c>
      <c r="E22" s="69">
        <v>2</v>
      </c>
      <c r="F22" s="139">
        <v>2</v>
      </c>
      <c r="G22" s="137" t="str">
        <f>大分類!D8</f>
        <v>事務用品・事務機器・ＯＡ関連</v>
      </c>
      <c r="H22" s="70">
        <v>1</v>
      </c>
      <c r="I22" s="71" t="s">
        <v>215</v>
      </c>
      <c r="J22" s="128"/>
      <c r="K22" s="73" t="s">
        <v>627</v>
      </c>
    </row>
    <row r="23" spans="1:11" ht="15" customHeight="1" x14ac:dyDescent="0.15">
      <c r="A23" s="74">
        <v>18</v>
      </c>
      <c r="B23" s="80">
        <v>1</v>
      </c>
      <c r="C23" s="74">
        <v>33</v>
      </c>
      <c r="D23" s="75">
        <f>E23*100+2</f>
        <v>202</v>
      </c>
      <c r="E23" s="76">
        <v>2</v>
      </c>
      <c r="F23" s="140"/>
      <c r="G23" s="141"/>
      <c r="H23" s="77">
        <v>2</v>
      </c>
      <c r="I23" s="78" t="s">
        <v>216</v>
      </c>
      <c r="J23" s="129"/>
      <c r="K23" s="31" t="s">
        <v>647</v>
      </c>
    </row>
    <row r="24" spans="1:11" ht="15" customHeight="1" x14ac:dyDescent="0.15">
      <c r="A24" s="74">
        <v>19</v>
      </c>
      <c r="B24" s="74">
        <v>1</v>
      </c>
      <c r="C24" s="80">
        <v>34</v>
      </c>
      <c r="D24" s="75">
        <f>E24*100+3</f>
        <v>203</v>
      </c>
      <c r="E24" s="76">
        <v>2</v>
      </c>
      <c r="F24" s="140"/>
      <c r="G24" s="141"/>
      <c r="H24" s="77">
        <v>3</v>
      </c>
      <c r="I24" s="78" t="s">
        <v>635</v>
      </c>
      <c r="J24" s="129"/>
      <c r="K24" s="31" t="s">
        <v>636</v>
      </c>
    </row>
    <row r="25" spans="1:11" ht="15" customHeight="1" x14ac:dyDescent="0.15">
      <c r="A25" s="74">
        <v>20</v>
      </c>
      <c r="B25" s="80">
        <v>1</v>
      </c>
      <c r="C25" s="74">
        <v>35</v>
      </c>
      <c r="D25" s="75">
        <f>E25*100+4</f>
        <v>204</v>
      </c>
      <c r="E25" s="76">
        <v>2</v>
      </c>
      <c r="F25" s="140"/>
      <c r="G25" s="141"/>
      <c r="H25" s="77">
        <v>4</v>
      </c>
      <c r="I25" s="78" t="s">
        <v>217</v>
      </c>
      <c r="J25" s="129"/>
      <c r="K25" s="31"/>
    </row>
    <row r="26" spans="1:11" ht="15" customHeight="1" x14ac:dyDescent="0.15">
      <c r="A26" s="74">
        <v>21</v>
      </c>
      <c r="B26" s="74">
        <v>1</v>
      </c>
      <c r="C26" s="80">
        <v>36</v>
      </c>
      <c r="D26" s="75">
        <f>E26*100+5</f>
        <v>205</v>
      </c>
      <c r="E26" s="76">
        <v>2</v>
      </c>
      <c r="F26" s="140"/>
      <c r="G26" s="141"/>
      <c r="H26" s="77">
        <v>5</v>
      </c>
      <c r="I26" s="78" t="s">
        <v>218</v>
      </c>
      <c r="J26" s="129"/>
      <c r="K26" s="31" t="s">
        <v>69</v>
      </c>
    </row>
    <row r="27" spans="1:11" ht="15" customHeight="1" x14ac:dyDescent="0.15">
      <c r="A27" s="74">
        <v>22</v>
      </c>
      <c r="B27" s="80">
        <v>1</v>
      </c>
      <c r="C27" s="74">
        <v>37</v>
      </c>
      <c r="D27" s="75">
        <f>E27*100+6</f>
        <v>206</v>
      </c>
      <c r="E27" s="76">
        <v>2</v>
      </c>
      <c r="F27" s="140"/>
      <c r="G27" s="141"/>
      <c r="H27" s="77">
        <v>6</v>
      </c>
      <c r="I27" s="78" t="s">
        <v>219</v>
      </c>
      <c r="J27" s="129"/>
      <c r="K27" s="31" t="s">
        <v>638</v>
      </c>
    </row>
    <row r="28" spans="1:11" ht="15" customHeight="1" x14ac:dyDescent="0.15">
      <c r="A28" s="74">
        <v>23</v>
      </c>
      <c r="B28" s="74">
        <v>1</v>
      </c>
      <c r="C28" s="80">
        <v>38</v>
      </c>
      <c r="D28" s="75">
        <f>E28*100+7</f>
        <v>207</v>
      </c>
      <c r="E28" s="76">
        <v>2</v>
      </c>
      <c r="F28" s="140"/>
      <c r="G28" s="141"/>
      <c r="H28" s="77">
        <v>7</v>
      </c>
      <c r="I28" s="78" t="s">
        <v>220</v>
      </c>
      <c r="J28" s="129"/>
      <c r="K28" s="31" t="s">
        <v>637</v>
      </c>
    </row>
    <row r="29" spans="1:11" ht="15" customHeight="1" x14ac:dyDescent="0.15">
      <c r="A29" s="74">
        <v>24</v>
      </c>
      <c r="B29" s="80">
        <v>1</v>
      </c>
      <c r="C29" s="74">
        <v>39</v>
      </c>
      <c r="D29" s="75">
        <f>E29*100+8</f>
        <v>208</v>
      </c>
      <c r="E29" s="76">
        <v>2</v>
      </c>
      <c r="F29" s="140"/>
      <c r="G29" s="141"/>
      <c r="H29" s="77">
        <v>8</v>
      </c>
      <c r="I29" s="78" t="s">
        <v>221</v>
      </c>
      <c r="J29" s="129"/>
      <c r="K29" s="31" t="s">
        <v>631</v>
      </c>
    </row>
    <row r="30" spans="1:11" ht="15" customHeight="1" x14ac:dyDescent="0.15">
      <c r="A30" s="74">
        <v>25</v>
      </c>
      <c r="B30" s="74">
        <v>1</v>
      </c>
      <c r="C30" s="80">
        <v>40</v>
      </c>
      <c r="D30" s="75">
        <f>E30*100+9</f>
        <v>209</v>
      </c>
      <c r="E30" s="76">
        <v>2</v>
      </c>
      <c r="F30" s="140"/>
      <c r="G30" s="141"/>
      <c r="H30" s="77">
        <v>9</v>
      </c>
      <c r="I30" s="78" t="s">
        <v>630</v>
      </c>
      <c r="J30" s="129"/>
      <c r="K30" s="31" t="s">
        <v>222</v>
      </c>
    </row>
    <row r="31" spans="1:11" ht="15" customHeight="1" x14ac:dyDescent="0.15">
      <c r="A31" s="74">
        <v>26</v>
      </c>
      <c r="B31" s="80">
        <v>1</v>
      </c>
      <c r="C31" s="74">
        <v>41</v>
      </c>
      <c r="D31" s="75">
        <f>E31*100+10</f>
        <v>210</v>
      </c>
      <c r="E31" s="76">
        <v>2</v>
      </c>
      <c r="F31" s="140"/>
      <c r="G31" s="141"/>
      <c r="H31" s="77">
        <v>10</v>
      </c>
      <c r="I31" s="78" t="s">
        <v>223</v>
      </c>
      <c r="J31" s="129"/>
      <c r="K31" s="31" t="s">
        <v>724</v>
      </c>
    </row>
    <row r="32" spans="1:11" ht="15" customHeight="1" x14ac:dyDescent="0.15">
      <c r="A32" s="74">
        <v>27</v>
      </c>
      <c r="B32" s="74">
        <v>1</v>
      </c>
      <c r="C32" s="80">
        <v>42</v>
      </c>
      <c r="D32" s="75">
        <f>E32*100+11</f>
        <v>211</v>
      </c>
      <c r="E32" s="76">
        <v>2</v>
      </c>
      <c r="F32" s="140"/>
      <c r="G32" s="141"/>
      <c r="H32" s="77">
        <v>11</v>
      </c>
      <c r="I32" s="78" t="s">
        <v>68</v>
      </c>
      <c r="J32" s="129"/>
      <c r="K32" s="31" t="s">
        <v>634</v>
      </c>
    </row>
    <row r="33" spans="1:11" ht="15" customHeight="1" x14ac:dyDescent="0.15">
      <c r="A33" s="74">
        <v>28</v>
      </c>
      <c r="B33" s="74">
        <v>1</v>
      </c>
      <c r="C33" s="74">
        <v>43</v>
      </c>
      <c r="D33" s="75">
        <f>E33*100+12</f>
        <v>212</v>
      </c>
      <c r="E33" s="76">
        <v>2</v>
      </c>
      <c r="F33" s="140"/>
      <c r="G33" s="141"/>
      <c r="H33" s="77">
        <v>12</v>
      </c>
      <c r="J33" s="129"/>
      <c r="K33" s="31"/>
    </row>
    <row r="34" spans="1:11" ht="15" customHeight="1" x14ac:dyDescent="0.15">
      <c r="A34" s="74">
        <v>29</v>
      </c>
      <c r="B34" s="74">
        <v>1</v>
      </c>
      <c r="C34" s="80">
        <v>44</v>
      </c>
      <c r="D34" s="75">
        <f>E34*100+13</f>
        <v>213</v>
      </c>
      <c r="E34" s="76">
        <v>2</v>
      </c>
      <c r="F34" s="140"/>
      <c r="G34" s="141"/>
      <c r="H34" s="77">
        <v>13</v>
      </c>
      <c r="I34" s="78"/>
      <c r="J34" s="129"/>
      <c r="K34" s="31"/>
    </row>
    <row r="35" spans="1:11" ht="15" customHeight="1" x14ac:dyDescent="0.15">
      <c r="A35" s="74">
        <v>30</v>
      </c>
      <c r="B35" s="74">
        <v>1</v>
      </c>
      <c r="C35" s="74">
        <v>45</v>
      </c>
      <c r="D35" s="75">
        <f>E35*100+14</f>
        <v>214</v>
      </c>
      <c r="E35" s="76">
        <v>2</v>
      </c>
      <c r="F35" s="140"/>
      <c r="G35" s="141"/>
      <c r="H35" s="77">
        <v>14</v>
      </c>
      <c r="I35" s="78"/>
      <c r="J35" s="129"/>
      <c r="K35" s="31"/>
    </row>
    <row r="36" spans="1:11" ht="15" customHeight="1" x14ac:dyDescent="0.15">
      <c r="A36" s="74">
        <v>31</v>
      </c>
      <c r="B36" s="74">
        <v>1</v>
      </c>
      <c r="C36" s="80">
        <v>46</v>
      </c>
      <c r="D36" s="75">
        <f>E36*100+15</f>
        <v>215</v>
      </c>
      <c r="E36" s="81">
        <v>2</v>
      </c>
      <c r="F36" s="140"/>
      <c r="G36" s="141"/>
      <c r="H36" s="77">
        <v>15</v>
      </c>
      <c r="I36" s="78" t="s">
        <v>117</v>
      </c>
      <c r="J36" s="129"/>
      <c r="K36" s="133"/>
    </row>
    <row r="37" spans="1:11" ht="15" customHeight="1" x14ac:dyDescent="0.15">
      <c r="A37" s="82">
        <v>32</v>
      </c>
      <c r="B37" s="82">
        <v>1</v>
      </c>
      <c r="C37" s="82">
        <v>47</v>
      </c>
      <c r="D37" s="75">
        <f>E37*100</f>
        <v>200</v>
      </c>
      <c r="E37" s="83">
        <v>2</v>
      </c>
      <c r="F37" s="84"/>
      <c r="G37" s="85"/>
      <c r="H37" s="86">
        <v>16</v>
      </c>
      <c r="I37" s="87" t="s">
        <v>504</v>
      </c>
      <c r="J37" s="88"/>
      <c r="K37" s="134"/>
    </row>
    <row r="38" spans="1:11" ht="15" customHeight="1" x14ac:dyDescent="0.15">
      <c r="A38" s="80">
        <v>33</v>
      </c>
      <c r="B38" s="80">
        <v>1</v>
      </c>
      <c r="C38" s="80">
        <v>48</v>
      </c>
      <c r="D38" s="68">
        <f>E38*100+1</f>
        <v>301</v>
      </c>
      <c r="E38" s="69">
        <v>3</v>
      </c>
      <c r="F38" s="139">
        <v>3</v>
      </c>
      <c r="G38" s="137" t="str">
        <f>大分類!D9</f>
        <v>被服・皮革・装身具等</v>
      </c>
      <c r="H38" s="70">
        <v>1</v>
      </c>
      <c r="I38" s="71" t="s">
        <v>224</v>
      </c>
      <c r="J38" s="128"/>
      <c r="K38" s="73"/>
    </row>
    <row r="39" spans="1:11" ht="15" customHeight="1" x14ac:dyDescent="0.15">
      <c r="A39" s="74">
        <v>34</v>
      </c>
      <c r="B39" s="74">
        <v>1</v>
      </c>
      <c r="C39" s="74">
        <v>49</v>
      </c>
      <c r="D39" s="75">
        <f>E39*100+2</f>
        <v>302</v>
      </c>
      <c r="E39" s="76">
        <v>3</v>
      </c>
      <c r="F39" s="140"/>
      <c r="G39" s="141"/>
      <c r="H39" s="77">
        <v>2</v>
      </c>
      <c r="I39" s="78" t="s">
        <v>652</v>
      </c>
      <c r="J39" s="129"/>
      <c r="K39" s="31" t="s">
        <v>653</v>
      </c>
    </row>
    <row r="40" spans="1:11" ht="15" customHeight="1" x14ac:dyDescent="0.15">
      <c r="A40" s="74">
        <v>35</v>
      </c>
      <c r="B40" s="80">
        <v>1</v>
      </c>
      <c r="C40" s="80">
        <v>50</v>
      </c>
      <c r="D40" s="75">
        <f>E40*100+3</f>
        <v>303</v>
      </c>
      <c r="E40" s="76">
        <v>3</v>
      </c>
      <c r="F40" s="140"/>
      <c r="G40" s="141"/>
      <c r="H40" s="77">
        <v>3</v>
      </c>
      <c r="I40" s="78" t="s">
        <v>648</v>
      </c>
      <c r="J40" s="129"/>
      <c r="K40" s="31" t="s">
        <v>649</v>
      </c>
    </row>
    <row r="41" spans="1:11" ht="15" customHeight="1" x14ac:dyDescent="0.15">
      <c r="A41" s="74">
        <v>36</v>
      </c>
      <c r="B41" s="74">
        <v>1</v>
      </c>
      <c r="C41" s="74">
        <v>51</v>
      </c>
      <c r="D41" s="75">
        <f>E41*100+4</f>
        <v>304</v>
      </c>
      <c r="E41" s="76">
        <v>3</v>
      </c>
      <c r="F41" s="140"/>
      <c r="G41" s="141"/>
      <c r="H41" s="77">
        <v>4</v>
      </c>
      <c r="I41" s="78" t="s">
        <v>654</v>
      </c>
      <c r="J41" s="129"/>
      <c r="K41" s="31" t="s">
        <v>656</v>
      </c>
    </row>
    <row r="42" spans="1:11" ht="15" customHeight="1" x14ac:dyDescent="0.15">
      <c r="A42" s="74">
        <v>37</v>
      </c>
      <c r="B42" s="80">
        <v>1</v>
      </c>
      <c r="C42" s="80">
        <v>52</v>
      </c>
      <c r="D42" s="75">
        <f>E42*100+5</f>
        <v>305</v>
      </c>
      <c r="E42" s="76">
        <v>3</v>
      </c>
      <c r="F42" s="140"/>
      <c r="G42" s="141"/>
      <c r="H42" s="77">
        <v>5</v>
      </c>
      <c r="I42" s="78" t="s">
        <v>225</v>
      </c>
      <c r="J42" s="129"/>
      <c r="K42" s="31" t="s">
        <v>655</v>
      </c>
    </row>
    <row r="43" spans="1:11" ht="15" customHeight="1" x14ac:dyDescent="0.15">
      <c r="A43" s="74">
        <v>38</v>
      </c>
      <c r="B43" s="74">
        <v>1</v>
      </c>
      <c r="C43" s="74">
        <v>53</v>
      </c>
      <c r="D43" s="75">
        <f>E43*100+6</f>
        <v>306</v>
      </c>
      <c r="E43" s="76">
        <v>3</v>
      </c>
      <c r="F43" s="140"/>
      <c r="G43" s="141"/>
      <c r="H43" s="77">
        <v>6</v>
      </c>
      <c r="I43" s="78" t="s">
        <v>226</v>
      </c>
      <c r="J43" s="129"/>
      <c r="K43" s="31"/>
    </row>
    <row r="44" spans="1:11" ht="15" customHeight="1" x14ac:dyDescent="0.15">
      <c r="A44" s="74">
        <v>39</v>
      </c>
      <c r="B44" s="80">
        <v>1</v>
      </c>
      <c r="C44" s="80">
        <v>54</v>
      </c>
      <c r="D44" s="75">
        <f>E44*100+7</f>
        <v>307</v>
      </c>
      <c r="E44" s="76">
        <v>3</v>
      </c>
      <c r="F44" s="140"/>
      <c r="G44" s="141"/>
      <c r="H44" s="77">
        <v>7</v>
      </c>
      <c r="I44" s="78" t="s">
        <v>650</v>
      </c>
      <c r="J44" s="129"/>
      <c r="K44" s="31" t="s">
        <v>651</v>
      </c>
    </row>
    <row r="45" spans="1:11" ht="15" customHeight="1" x14ac:dyDescent="0.15">
      <c r="A45" s="74">
        <v>40</v>
      </c>
      <c r="B45" s="74">
        <v>1</v>
      </c>
      <c r="C45" s="74">
        <v>55</v>
      </c>
      <c r="D45" s="75">
        <f>E45*100+8</f>
        <v>308</v>
      </c>
      <c r="E45" s="76">
        <v>3</v>
      </c>
      <c r="F45" s="140"/>
      <c r="G45" s="141"/>
      <c r="H45" s="77">
        <v>8</v>
      </c>
      <c r="I45" s="78" t="s">
        <v>227</v>
      </c>
      <c r="J45" s="129"/>
      <c r="K45" s="31"/>
    </row>
    <row r="46" spans="1:11" ht="15" customHeight="1" x14ac:dyDescent="0.15">
      <c r="A46" s="74">
        <v>41</v>
      </c>
      <c r="B46" s="80">
        <v>1</v>
      </c>
      <c r="C46" s="80">
        <v>56</v>
      </c>
      <c r="D46" s="75">
        <f>E46*100+9</f>
        <v>309</v>
      </c>
      <c r="E46" s="76">
        <v>3</v>
      </c>
      <c r="F46" s="140"/>
      <c r="G46" s="141"/>
      <c r="H46" s="77">
        <v>9</v>
      </c>
      <c r="I46" s="78" t="s">
        <v>228</v>
      </c>
      <c r="J46" s="129"/>
      <c r="K46" s="31"/>
    </row>
    <row r="47" spans="1:11" ht="15" customHeight="1" x14ac:dyDescent="0.15">
      <c r="A47" s="74">
        <v>42</v>
      </c>
      <c r="B47" s="74">
        <v>1</v>
      </c>
      <c r="C47" s="74">
        <v>57</v>
      </c>
      <c r="D47" s="75">
        <f>E47*100+10</f>
        <v>310</v>
      </c>
      <c r="E47" s="76">
        <v>3</v>
      </c>
      <c r="F47" s="140"/>
      <c r="G47" s="141"/>
      <c r="H47" s="77">
        <v>10</v>
      </c>
      <c r="I47" s="78" t="s">
        <v>61</v>
      </c>
      <c r="J47" s="129"/>
      <c r="K47" s="31"/>
    </row>
    <row r="48" spans="1:11" ht="15" customHeight="1" x14ac:dyDescent="0.15">
      <c r="A48" s="74">
        <v>43</v>
      </c>
      <c r="B48" s="80">
        <v>1</v>
      </c>
      <c r="C48" s="80">
        <v>58</v>
      </c>
      <c r="D48" s="75">
        <f>E48*100+11</f>
        <v>311</v>
      </c>
      <c r="E48" s="76">
        <v>3</v>
      </c>
      <c r="F48" s="140"/>
      <c r="G48" s="141"/>
      <c r="H48" s="77">
        <v>11</v>
      </c>
      <c r="I48" s="78" t="s">
        <v>98</v>
      </c>
      <c r="J48" s="129"/>
      <c r="K48" s="31" t="s">
        <v>102</v>
      </c>
    </row>
    <row r="49" spans="1:11" ht="15" customHeight="1" x14ac:dyDescent="0.15">
      <c r="A49" s="74">
        <v>44</v>
      </c>
      <c r="B49" s="74">
        <v>1</v>
      </c>
      <c r="C49" s="74">
        <v>59</v>
      </c>
      <c r="D49" s="75">
        <f>E49*100+12</f>
        <v>312</v>
      </c>
      <c r="E49" s="76">
        <v>3</v>
      </c>
      <c r="F49" s="140"/>
      <c r="G49" s="141"/>
      <c r="H49" s="77">
        <v>12</v>
      </c>
      <c r="I49" s="78"/>
      <c r="J49" s="129"/>
      <c r="K49" s="31"/>
    </row>
    <row r="50" spans="1:11" ht="15" customHeight="1" x14ac:dyDescent="0.15">
      <c r="A50" s="74">
        <v>45</v>
      </c>
      <c r="B50" s="74">
        <v>1</v>
      </c>
      <c r="C50" s="80">
        <v>60</v>
      </c>
      <c r="D50" s="75">
        <f>E50*100+13</f>
        <v>313</v>
      </c>
      <c r="E50" s="76">
        <v>3</v>
      </c>
      <c r="F50" s="140"/>
      <c r="G50" s="141"/>
      <c r="H50" s="77">
        <v>13</v>
      </c>
      <c r="I50" s="78"/>
      <c r="J50" s="129"/>
      <c r="K50" s="31"/>
    </row>
    <row r="51" spans="1:11" ht="15" customHeight="1" x14ac:dyDescent="0.15">
      <c r="A51" s="74">
        <v>46</v>
      </c>
      <c r="B51" s="74">
        <v>1</v>
      </c>
      <c r="C51" s="74">
        <v>61</v>
      </c>
      <c r="D51" s="75">
        <f>E51*100+14</f>
        <v>314</v>
      </c>
      <c r="E51" s="76">
        <v>3</v>
      </c>
      <c r="F51" s="140"/>
      <c r="G51" s="141"/>
      <c r="H51" s="77">
        <v>14</v>
      </c>
      <c r="I51" s="78"/>
      <c r="J51" s="129"/>
      <c r="K51" s="31"/>
    </row>
    <row r="52" spans="1:11" ht="15" customHeight="1" x14ac:dyDescent="0.15">
      <c r="A52" s="74">
        <v>47</v>
      </c>
      <c r="B52" s="74">
        <v>1</v>
      </c>
      <c r="C52" s="80">
        <v>62</v>
      </c>
      <c r="D52" s="75">
        <f>E52*100+15</f>
        <v>315</v>
      </c>
      <c r="E52" s="81">
        <v>3</v>
      </c>
      <c r="F52" s="140"/>
      <c r="G52" s="141"/>
      <c r="H52" s="77">
        <v>15</v>
      </c>
      <c r="I52" s="78" t="s">
        <v>105</v>
      </c>
      <c r="J52" s="129"/>
      <c r="K52" s="133"/>
    </row>
    <row r="53" spans="1:11" ht="15" customHeight="1" x14ac:dyDescent="0.15">
      <c r="A53" s="82">
        <v>48</v>
      </c>
      <c r="B53" s="82">
        <v>1</v>
      </c>
      <c r="C53" s="82">
        <v>63</v>
      </c>
      <c r="D53" s="75">
        <f>E53*100</f>
        <v>300</v>
      </c>
      <c r="E53" s="83">
        <v>3</v>
      </c>
      <c r="F53" s="84"/>
      <c r="G53" s="85"/>
      <c r="H53" s="86">
        <v>16</v>
      </c>
      <c r="I53" s="87" t="s">
        <v>504</v>
      </c>
      <c r="J53" s="88"/>
      <c r="K53" s="134"/>
    </row>
    <row r="54" spans="1:11" ht="15" customHeight="1" x14ac:dyDescent="0.15">
      <c r="A54" s="80">
        <v>49</v>
      </c>
      <c r="B54" s="80">
        <v>1</v>
      </c>
      <c r="C54" s="80">
        <v>64</v>
      </c>
      <c r="D54" s="68">
        <f>E54*100+1</f>
        <v>401</v>
      </c>
      <c r="E54" s="69">
        <v>4</v>
      </c>
      <c r="F54" s="139">
        <v>4</v>
      </c>
      <c r="G54" s="137" t="str">
        <f>大分類!D10</f>
        <v>食品関連</v>
      </c>
      <c r="H54" s="70">
        <v>1</v>
      </c>
      <c r="I54" s="71" t="s">
        <v>229</v>
      </c>
      <c r="J54" s="128"/>
      <c r="K54" s="73" t="s">
        <v>722</v>
      </c>
    </row>
    <row r="55" spans="1:11" ht="15" customHeight="1" x14ac:dyDescent="0.15">
      <c r="A55" s="74">
        <v>50</v>
      </c>
      <c r="B55" s="80">
        <v>1</v>
      </c>
      <c r="C55" s="74">
        <v>65</v>
      </c>
      <c r="D55" s="75">
        <f>E55*100+2</f>
        <v>402</v>
      </c>
      <c r="E55" s="76">
        <v>4</v>
      </c>
      <c r="F55" s="140"/>
      <c r="G55" s="141"/>
      <c r="H55" s="77">
        <v>2</v>
      </c>
      <c r="I55" s="78" t="s">
        <v>658</v>
      </c>
      <c r="J55" s="129"/>
      <c r="K55" s="31"/>
    </row>
    <row r="56" spans="1:11" ht="15" customHeight="1" x14ac:dyDescent="0.15">
      <c r="A56" s="74">
        <v>51</v>
      </c>
      <c r="B56" s="74">
        <v>1</v>
      </c>
      <c r="C56" s="80">
        <v>66</v>
      </c>
      <c r="D56" s="75">
        <f>E56*100+3</f>
        <v>403</v>
      </c>
      <c r="E56" s="76">
        <v>4</v>
      </c>
      <c r="F56" s="140"/>
      <c r="G56" s="141"/>
      <c r="H56" s="77">
        <v>3</v>
      </c>
      <c r="I56" s="78" t="s">
        <v>230</v>
      </c>
      <c r="J56" s="129"/>
      <c r="K56" s="31"/>
    </row>
    <row r="57" spans="1:11" ht="15" customHeight="1" x14ac:dyDescent="0.15">
      <c r="A57" s="74">
        <v>52</v>
      </c>
      <c r="B57" s="80">
        <v>1</v>
      </c>
      <c r="C57" s="74">
        <v>67</v>
      </c>
      <c r="D57" s="75">
        <f>E57*100+4</f>
        <v>404</v>
      </c>
      <c r="E57" s="76">
        <v>4</v>
      </c>
      <c r="F57" s="140"/>
      <c r="G57" s="141"/>
      <c r="H57" s="77">
        <v>4</v>
      </c>
      <c r="I57" s="78" t="s">
        <v>231</v>
      </c>
      <c r="J57" s="129"/>
      <c r="K57" s="31"/>
    </row>
    <row r="58" spans="1:11" ht="15" customHeight="1" x14ac:dyDescent="0.15">
      <c r="A58" s="74">
        <v>53</v>
      </c>
      <c r="B58" s="74">
        <v>1</v>
      </c>
      <c r="C58" s="80">
        <v>68</v>
      </c>
      <c r="D58" s="75">
        <f>E58*100+5</f>
        <v>405</v>
      </c>
      <c r="E58" s="76">
        <v>4</v>
      </c>
      <c r="F58" s="140"/>
      <c r="G58" s="141"/>
      <c r="H58" s="77">
        <v>5</v>
      </c>
      <c r="I58" s="78" t="s">
        <v>662</v>
      </c>
      <c r="J58" s="129"/>
      <c r="K58" s="31" t="s">
        <v>663</v>
      </c>
    </row>
    <row r="59" spans="1:11" ht="15" customHeight="1" x14ac:dyDescent="0.15">
      <c r="A59" s="74">
        <v>54</v>
      </c>
      <c r="B59" s="80">
        <v>1</v>
      </c>
      <c r="C59" s="74">
        <v>69</v>
      </c>
      <c r="D59" s="75">
        <f>E59*100+6</f>
        <v>406</v>
      </c>
      <c r="E59" s="76">
        <v>4</v>
      </c>
      <c r="F59" s="140"/>
      <c r="G59" s="141"/>
      <c r="H59" s="77">
        <v>6</v>
      </c>
      <c r="I59" s="78" t="s">
        <v>661</v>
      </c>
      <c r="J59" s="129"/>
      <c r="K59" s="31" t="s">
        <v>664</v>
      </c>
    </row>
    <row r="60" spans="1:11" ht="15" customHeight="1" x14ac:dyDescent="0.15">
      <c r="A60" s="74">
        <v>55</v>
      </c>
      <c r="B60" s="74">
        <v>1</v>
      </c>
      <c r="C60" s="80">
        <v>70</v>
      </c>
      <c r="D60" s="75">
        <f>E60*100+7</f>
        <v>407</v>
      </c>
      <c r="E60" s="76">
        <v>4</v>
      </c>
      <c r="F60" s="140"/>
      <c r="G60" s="141"/>
      <c r="H60" s="77">
        <v>7</v>
      </c>
      <c r="I60" s="78" t="s">
        <v>660</v>
      </c>
      <c r="J60" s="129"/>
      <c r="K60" s="31" t="s">
        <v>665</v>
      </c>
    </row>
    <row r="61" spans="1:11" ht="15" customHeight="1" x14ac:dyDescent="0.15">
      <c r="A61" s="74">
        <v>56</v>
      </c>
      <c r="B61" s="74">
        <v>1</v>
      </c>
      <c r="C61" s="74">
        <v>71</v>
      </c>
      <c r="D61" s="75">
        <f>E61*100+8</f>
        <v>408</v>
      </c>
      <c r="E61" s="76">
        <v>4</v>
      </c>
      <c r="F61" s="140"/>
      <c r="G61" s="141"/>
      <c r="H61" s="77">
        <v>8</v>
      </c>
      <c r="I61" s="78" t="s">
        <v>659</v>
      </c>
      <c r="J61" s="129"/>
      <c r="K61" s="31"/>
    </row>
    <row r="62" spans="1:11" ht="15" customHeight="1" x14ac:dyDescent="0.15">
      <c r="A62" s="74">
        <v>57</v>
      </c>
      <c r="B62" s="74">
        <v>1</v>
      </c>
      <c r="C62" s="80">
        <v>72</v>
      </c>
      <c r="D62" s="75">
        <f>E62*100+9</f>
        <v>409</v>
      </c>
      <c r="E62" s="76">
        <v>4</v>
      </c>
      <c r="F62" s="140"/>
      <c r="G62" s="141"/>
      <c r="H62" s="77">
        <v>9</v>
      </c>
      <c r="I62" s="78" t="s">
        <v>232</v>
      </c>
      <c r="J62" s="129"/>
      <c r="K62" s="31"/>
    </row>
    <row r="63" spans="1:11" ht="15" customHeight="1" x14ac:dyDescent="0.15">
      <c r="A63" s="74">
        <v>58</v>
      </c>
      <c r="B63" s="74">
        <v>1</v>
      </c>
      <c r="C63" s="74">
        <v>73</v>
      </c>
      <c r="D63" s="75">
        <f>E63*100+10</f>
        <v>410</v>
      </c>
      <c r="E63" s="76">
        <v>4</v>
      </c>
      <c r="F63" s="140"/>
      <c r="G63" s="141"/>
      <c r="H63" s="77">
        <v>10</v>
      </c>
      <c r="I63" s="78" t="s">
        <v>720</v>
      </c>
      <c r="J63" s="129"/>
      <c r="K63" s="31" t="s">
        <v>721</v>
      </c>
    </row>
    <row r="64" spans="1:11" ht="15" customHeight="1" x14ac:dyDescent="0.15">
      <c r="A64" s="74">
        <v>59</v>
      </c>
      <c r="B64" s="74">
        <v>1</v>
      </c>
      <c r="C64" s="80">
        <v>74</v>
      </c>
      <c r="D64" s="75">
        <f>E64*100+11</f>
        <v>411</v>
      </c>
      <c r="E64" s="76">
        <v>4</v>
      </c>
      <c r="F64" s="140"/>
      <c r="G64" s="141"/>
      <c r="H64" s="77">
        <v>11</v>
      </c>
      <c r="I64" s="78" t="s">
        <v>717</v>
      </c>
      <c r="J64" s="129"/>
      <c r="K64" s="31" t="s">
        <v>719</v>
      </c>
    </row>
    <row r="65" spans="1:11" ht="15" customHeight="1" x14ac:dyDescent="0.15">
      <c r="A65" s="74">
        <v>60</v>
      </c>
      <c r="B65" s="74">
        <v>1</v>
      </c>
      <c r="C65" s="74">
        <v>75</v>
      </c>
      <c r="D65" s="75">
        <f>E65*100+12</f>
        <v>412</v>
      </c>
      <c r="E65" s="76">
        <v>4</v>
      </c>
      <c r="F65" s="140"/>
      <c r="G65" s="141"/>
      <c r="H65" s="77">
        <v>12</v>
      </c>
      <c r="I65" s="78" t="s">
        <v>620</v>
      </c>
      <c r="J65" s="129"/>
      <c r="K65" s="31" t="s">
        <v>718</v>
      </c>
    </row>
    <row r="66" spans="1:11" ht="15" customHeight="1" x14ac:dyDescent="0.15">
      <c r="A66" s="74">
        <v>61</v>
      </c>
      <c r="B66" s="74">
        <v>1</v>
      </c>
      <c r="C66" s="80">
        <v>76</v>
      </c>
      <c r="D66" s="75">
        <f>E66*100+13</f>
        <v>413</v>
      </c>
      <c r="E66" s="76">
        <v>4</v>
      </c>
      <c r="F66" s="140"/>
      <c r="G66" s="141"/>
      <c r="H66" s="77">
        <v>13</v>
      </c>
      <c r="I66" s="78"/>
      <c r="J66" s="129"/>
      <c r="K66" s="31"/>
    </row>
    <row r="67" spans="1:11" ht="15" customHeight="1" x14ac:dyDescent="0.15">
      <c r="A67" s="74">
        <v>62</v>
      </c>
      <c r="B67" s="74">
        <v>1</v>
      </c>
      <c r="C67" s="74">
        <v>77</v>
      </c>
      <c r="D67" s="75">
        <f>E67*100+14</f>
        <v>414</v>
      </c>
      <c r="E67" s="76">
        <v>4</v>
      </c>
      <c r="F67" s="140"/>
      <c r="G67" s="141"/>
      <c r="H67" s="77">
        <v>14</v>
      </c>
      <c r="I67" s="78"/>
      <c r="J67" s="129"/>
      <c r="K67" s="31"/>
    </row>
    <row r="68" spans="1:11" ht="15" customHeight="1" x14ac:dyDescent="0.15">
      <c r="A68" s="74">
        <v>63</v>
      </c>
      <c r="B68" s="74">
        <v>1</v>
      </c>
      <c r="C68" s="80">
        <v>78</v>
      </c>
      <c r="D68" s="75">
        <f>E68*100+15</f>
        <v>415</v>
      </c>
      <c r="E68" s="76">
        <v>4</v>
      </c>
      <c r="F68" s="140"/>
      <c r="G68" s="141"/>
      <c r="H68" s="77">
        <v>15</v>
      </c>
      <c r="I68" s="78" t="s">
        <v>233</v>
      </c>
      <c r="J68" s="129"/>
      <c r="K68" s="133"/>
    </row>
    <row r="69" spans="1:11" ht="15" customHeight="1" x14ac:dyDescent="0.15">
      <c r="A69" s="82">
        <v>64</v>
      </c>
      <c r="B69" s="82">
        <v>1</v>
      </c>
      <c r="C69" s="82">
        <v>79</v>
      </c>
      <c r="D69" s="75">
        <f>E69*100</f>
        <v>400</v>
      </c>
      <c r="E69" s="83">
        <v>4</v>
      </c>
      <c r="F69" s="84"/>
      <c r="G69" s="85"/>
      <c r="H69" s="86">
        <v>16</v>
      </c>
      <c r="I69" s="87" t="s">
        <v>504</v>
      </c>
      <c r="J69" s="88"/>
      <c r="K69" s="134"/>
    </row>
    <row r="70" spans="1:11" ht="15" customHeight="1" x14ac:dyDescent="0.15">
      <c r="A70" s="80">
        <v>65</v>
      </c>
      <c r="B70" s="80">
        <v>1</v>
      </c>
      <c r="C70" s="80">
        <v>80</v>
      </c>
      <c r="D70" s="68">
        <f>E70*100+1</f>
        <v>501</v>
      </c>
      <c r="E70" s="89">
        <v>5</v>
      </c>
      <c r="F70" s="139">
        <v>5</v>
      </c>
      <c r="G70" s="137" t="str">
        <f>大分類!D11</f>
        <v>燃料・油脂・塗料</v>
      </c>
      <c r="H70" s="70">
        <v>1</v>
      </c>
      <c r="I70" s="71" t="s">
        <v>234</v>
      </c>
      <c r="J70" s="128"/>
      <c r="K70" s="73" t="s">
        <v>666</v>
      </c>
    </row>
    <row r="71" spans="1:11" ht="15" customHeight="1" x14ac:dyDescent="0.15">
      <c r="A71" s="74">
        <v>66</v>
      </c>
      <c r="B71" s="74">
        <v>1</v>
      </c>
      <c r="C71" s="74">
        <v>81</v>
      </c>
      <c r="D71" s="75">
        <f>E71*100+2</f>
        <v>502</v>
      </c>
      <c r="E71" s="76">
        <v>5</v>
      </c>
      <c r="F71" s="140"/>
      <c r="G71" s="141"/>
      <c r="H71" s="77">
        <v>2</v>
      </c>
      <c r="I71" s="78" t="s">
        <v>235</v>
      </c>
      <c r="J71" s="129"/>
      <c r="K71" s="31"/>
    </row>
    <row r="72" spans="1:11" ht="15" customHeight="1" x14ac:dyDescent="0.15">
      <c r="A72" s="74">
        <v>67</v>
      </c>
      <c r="B72" s="74">
        <v>1</v>
      </c>
      <c r="C72" s="80">
        <v>82</v>
      </c>
      <c r="D72" s="75">
        <f>E72*100+3</f>
        <v>503</v>
      </c>
      <c r="E72" s="76">
        <v>5</v>
      </c>
      <c r="F72" s="140"/>
      <c r="G72" s="141"/>
      <c r="H72" s="77">
        <v>3</v>
      </c>
      <c r="I72" s="78" t="s">
        <v>236</v>
      </c>
      <c r="J72" s="129"/>
      <c r="K72" s="31"/>
    </row>
    <row r="73" spans="1:11" ht="15" customHeight="1" x14ac:dyDescent="0.15">
      <c r="A73" s="74">
        <v>68</v>
      </c>
      <c r="B73" s="74">
        <v>1</v>
      </c>
      <c r="C73" s="74">
        <v>83</v>
      </c>
      <c r="D73" s="75">
        <f>E73*100+4</f>
        <v>504</v>
      </c>
      <c r="E73" s="76">
        <v>5</v>
      </c>
      <c r="F73" s="140"/>
      <c r="G73" s="141"/>
      <c r="H73" s="77">
        <v>4</v>
      </c>
      <c r="I73" s="78" t="s">
        <v>237</v>
      </c>
      <c r="J73" s="129"/>
      <c r="K73" s="31"/>
    </row>
    <row r="74" spans="1:11" ht="15" customHeight="1" x14ac:dyDescent="0.15">
      <c r="A74" s="74">
        <v>69</v>
      </c>
      <c r="B74" s="74">
        <v>1</v>
      </c>
      <c r="C74" s="80">
        <v>84</v>
      </c>
      <c r="D74" s="75">
        <f>E74*100+5</f>
        <v>505</v>
      </c>
      <c r="E74" s="76">
        <v>5</v>
      </c>
      <c r="F74" s="140"/>
      <c r="G74" s="141"/>
      <c r="H74" s="77">
        <v>5</v>
      </c>
      <c r="I74" s="78" t="s">
        <v>669</v>
      </c>
      <c r="J74" s="129"/>
      <c r="K74" s="31" t="s">
        <v>667</v>
      </c>
    </row>
    <row r="75" spans="1:11" ht="15" customHeight="1" x14ac:dyDescent="0.15">
      <c r="A75" s="74">
        <v>70</v>
      </c>
      <c r="B75" s="74">
        <v>1</v>
      </c>
      <c r="C75" s="74">
        <v>85</v>
      </c>
      <c r="D75" s="75">
        <f>E75*100+6</f>
        <v>506</v>
      </c>
      <c r="E75" s="76">
        <v>5</v>
      </c>
      <c r="F75" s="140"/>
      <c r="G75" s="141"/>
      <c r="H75" s="77">
        <v>6</v>
      </c>
      <c r="I75" s="78" t="s">
        <v>238</v>
      </c>
      <c r="J75" s="129"/>
      <c r="K75" s="31"/>
    </row>
    <row r="76" spans="1:11" ht="15" customHeight="1" x14ac:dyDescent="0.15">
      <c r="A76" s="74">
        <v>71</v>
      </c>
      <c r="B76" s="74">
        <v>1</v>
      </c>
      <c r="C76" s="80">
        <v>86</v>
      </c>
      <c r="D76" s="75">
        <f>E76*100+7</f>
        <v>507</v>
      </c>
      <c r="E76" s="76">
        <v>5</v>
      </c>
      <c r="F76" s="140"/>
      <c r="G76" s="141"/>
      <c r="H76" s="77">
        <v>7</v>
      </c>
      <c r="I76" s="78" t="s">
        <v>706</v>
      </c>
      <c r="J76" s="129"/>
      <c r="K76" s="31" t="s">
        <v>705</v>
      </c>
    </row>
    <row r="77" spans="1:11" ht="15" customHeight="1" x14ac:dyDescent="0.15">
      <c r="A77" s="74">
        <v>72</v>
      </c>
      <c r="B77" s="74">
        <v>1</v>
      </c>
      <c r="C77" s="74">
        <v>87</v>
      </c>
      <c r="D77" s="75">
        <f>E77*100+8</f>
        <v>508</v>
      </c>
      <c r="E77" s="76">
        <v>5</v>
      </c>
      <c r="F77" s="140"/>
      <c r="G77" s="141"/>
      <c r="H77" s="77">
        <v>8</v>
      </c>
      <c r="I77" s="78" t="s">
        <v>239</v>
      </c>
      <c r="J77" s="129"/>
      <c r="K77" s="31" t="s">
        <v>668</v>
      </c>
    </row>
    <row r="78" spans="1:11" ht="15" customHeight="1" x14ac:dyDescent="0.15">
      <c r="A78" s="74">
        <v>73</v>
      </c>
      <c r="B78" s="74">
        <v>1</v>
      </c>
      <c r="C78" s="80">
        <v>88</v>
      </c>
      <c r="D78" s="75">
        <f>E78*100+9</f>
        <v>509</v>
      </c>
      <c r="E78" s="76">
        <v>5</v>
      </c>
      <c r="F78" s="140"/>
      <c r="G78" s="141"/>
      <c r="H78" s="77">
        <v>9</v>
      </c>
      <c r="I78" s="78"/>
      <c r="J78" s="129"/>
      <c r="K78" s="31"/>
    </row>
    <row r="79" spans="1:11" ht="15" customHeight="1" x14ac:dyDescent="0.15">
      <c r="A79" s="74">
        <v>74</v>
      </c>
      <c r="B79" s="74">
        <v>1</v>
      </c>
      <c r="C79" s="74">
        <v>89</v>
      </c>
      <c r="D79" s="75">
        <f>E79*100+10</f>
        <v>510</v>
      </c>
      <c r="E79" s="76">
        <v>5</v>
      </c>
      <c r="F79" s="140"/>
      <c r="G79" s="141"/>
      <c r="H79" s="77">
        <v>10</v>
      </c>
      <c r="I79" s="78"/>
      <c r="J79" s="129"/>
      <c r="K79" s="31"/>
    </row>
    <row r="80" spans="1:11" ht="15" customHeight="1" x14ac:dyDescent="0.15">
      <c r="A80" s="74">
        <v>75</v>
      </c>
      <c r="B80" s="74">
        <v>1</v>
      </c>
      <c r="C80" s="80">
        <v>90</v>
      </c>
      <c r="D80" s="75">
        <f>E80*100+11</f>
        <v>511</v>
      </c>
      <c r="E80" s="76">
        <v>5</v>
      </c>
      <c r="F80" s="140"/>
      <c r="G80" s="141"/>
      <c r="H80" s="77">
        <v>11</v>
      </c>
      <c r="I80" s="78"/>
      <c r="J80" s="129"/>
      <c r="K80" s="31"/>
    </row>
    <row r="81" spans="1:11" ht="15" customHeight="1" x14ac:dyDescent="0.15">
      <c r="A81" s="74">
        <v>76</v>
      </c>
      <c r="B81" s="74">
        <v>1</v>
      </c>
      <c r="C81" s="74">
        <v>91</v>
      </c>
      <c r="D81" s="75">
        <f>E81*100+12</f>
        <v>512</v>
      </c>
      <c r="E81" s="76">
        <v>5</v>
      </c>
      <c r="F81" s="140"/>
      <c r="G81" s="141"/>
      <c r="H81" s="77">
        <v>12</v>
      </c>
      <c r="I81" s="78"/>
      <c r="J81" s="129"/>
      <c r="K81" s="31"/>
    </row>
    <row r="82" spans="1:11" ht="15" customHeight="1" x14ac:dyDescent="0.15">
      <c r="A82" s="74">
        <v>77</v>
      </c>
      <c r="B82" s="74">
        <v>1</v>
      </c>
      <c r="C82" s="80">
        <v>92</v>
      </c>
      <c r="D82" s="75">
        <f>E82*100+13</f>
        <v>513</v>
      </c>
      <c r="E82" s="76">
        <v>5</v>
      </c>
      <c r="F82" s="140"/>
      <c r="G82" s="141"/>
      <c r="H82" s="77">
        <v>13</v>
      </c>
      <c r="I82" s="78"/>
      <c r="J82" s="129"/>
      <c r="K82" s="31"/>
    </row>
    <row r="83" spans="1:11" ht="15" customHeight="1" x14ac:dyDescent="0.15">
      <c r="A83" s="74">
        <v>78</v>
      </c>
      <c r="B83" s="74">
        <v>1</v>
      </c>
      <c r="C83" s="74">
        <v>93</v>
      </c>
      <c r="D83" s="75">
        <f>E83*100+14</f>
        <v>514</v>
      </c>
      <c r="E83" s="76">
        <v>5</v>
      </c>
      <c r="F83" s="140"/>
      <c r="G83" s="141"/>
      <c r="H83" s="77">
        <v>14</v>
      </c>
      <c r="I83" s="78"/>
      <c r="J83" s="129"/>
      <c r="K83" s="31"/>
    </row>
    <row r="84" spans="1:11" ht="15" customHeight="1" x14ac:dyDescent="0.15">
      <c r="A84" s="74">
        <v>79</v>
      </c>
      <c r="B84" s="74">
        <v>1</v>
      </c>
      <c r="C84" s="80">
        <v>94</v>
      </c>
      <c r="D84" s="75">
        <f>E84*100+15</f>
        <v>515</v>
      </c>
      <c r="E84" s="76">
        <v>5</v>
      </c>
      <c r="F84" s="140"/>
      <c r="G84" s="141"/>
      <c r="H84" s="77">
        <v>15</v>
      </c>
      <c r="I84" s="78" t="s">
        <v>118</v>
      </c>
      <c r="J84" s="129"/>
      <c r="K84" s="133"/>
    </row>
    <row r="85" spans="1:11" ht="15" customHeight="1" x14ac:dyDescent="0.15">
      <c r="A85" s="82">
        <v>80</v>
      </c>
      <c r="B85" s="82">
        <v>1</v>
      </c>
      <c r="C85" s="82">
        <v>95</v>
      </c>
      <c r="D85" s="75">
        <f>E85*100</f>
        <v>500</v>
      </c>
      <c r="E85" s="83">
        <v>5</v>
      </c>
      <c r="F85" s="84"/>
      <c r="G85" s="85"/>
      <c r="H85" s="86">
        <v>16</v>
      </c>
      <c r="I85" s="87" t="s">
        <v>504</v>
      </c>
      <c r="J85" s="88"/>
      <c r="K85" s="134"/>
    </row>
    <row r="86" spans="1:11" ht="15" customHeight="1" x14ac:dyDescent="0.15">
      <c r="A86" s="80">
        <v>81</v>
      </c>
      <c r="B86" s="80">
        <v>1</v>
      </c>
      <c r="C86" s="80">
        <v>96</v>
      </c>
      <c r="D86" s="68">
        <f>E86*100+1</f>
        <v>601</v>
      </c>
      <c r="E86" s="89">
        <v>6</v>
      </c>
      <c r="F86" s="139">
        <v>6</v>
      </c>
      <c r="G86" s="137" t="str">
        <f>大分類!D12</f>
        <v>薬品</v>
      </c>
      <c r="H86" s="70">
        <v>1</v>
      </c>
      <c r="I86" s="71" t="s">
        <v>240</v>
      </c>
      <c r="J86" s="128"/>
      <c r="K86" s="73" t="s">
        <v>670</v>
      </c>
    </row>
    <row r="87" spans="1:11" ht="15" customHeight="1" x14ac:dyDescent="0.15">
      <c r="A87" s="74">
        <v>82</v>
      </c>
      <c r="B87" s="74">
        <v>1</v>
      </c>
      <c r="C87" s="74">
        <v>97</v>
      </c>
      <c r="D87" s="75">
        <f>E87*100+2</f>
        <v>602</v>
      </c>
      <c r="E87" s="76">
        <v>6</v>
      </c>
      <c r="F87" s="140"/>
      <c r="G87" s="141"/>
      <c r="H87" s="77">
        <v>2</v>
      </c>
      <c r="I87" s="78" t="s">
        <v>241</v>
      </c>
      <c r="J87" s="129"/>
      <c r="K87" s="31" t="s">
        <v>671</v>
      </c>
    </row>
    <row r="88" spans="1:11" ht="15" customHeight="1" x14ac:dyDescent="0.15">
      <c r="A88" s="74">
        <v>83</v>
      </c>
      <c r="B88" s="74">
        <v>1</v>
      </c>
      <c r="C88" s="80">
        <v>98</v>
      </c>
      <c r="D88" s="75">
        <f>E88*100+3</f>
        <v>603</v>
      </c>
      <c r="E88" s="76">
        <v>6</v>
      </c>
      <c r="F88" s="140"/>
      <c r="G88" s="141"/>
      <c r="H88" s="77">
        <v>3</v>
      </c>
      <c r="I88" s="78" t="s">
        <v>242</v>
      </c>
      <c r="J88" s="129"/>
      <c r="K88" s="31" t="s">
        <v>678</v>
      </c>
    </row>
    <row r="89" spans="1:11" ht="15" customHeight="1" x14ac:dyDescent="0.15">
      <c r="A89" s="74">
        <v>84</v>
      </c>
      <c r="B89" s="74">
        <v>1</v>
      </c>
      <c r="C89" s="74">
        <v>99</v>
      </c>
      <c r="D89" s="75">
        <f>E89*100+4</f>
        <v>604</v>
      </c>
      <c r="E89" s="76">
        <v>6</v>
      </c>
      <c r="F89" s="140"/>
      <c r="G89" s="141"/>
      <c r="H89" s="77">
        <v>4</v>
      </c>
      <c r="I89" s="78" t="s">
        <v>673</v>
      </c>
      <c r="J89" s="129"/>
      <c r="K89" s="31" t="s">
        <v>676</v>
      </c>
    </row>
    <row r="90" spans="1:11" ht="15" customHeight="1" x14ac:dyDescent="0.15">
      <c r="A90" s="74">
        <v>85</v>
      </c>
      <c r="B90" s="74">
        <v>1</v>
      </c>
      <c r="C90" s="80">
        <v>100</v>
      </c>
      <c r="D90" s="75">
        <f>E90*100+5</f>
        <v>605</v>
      </c>
      <c r="E90" s="76">
        <v>6</v>
      </c>
      <c r="F90" s="140"/>
      <c r="G90" s="141"/>
      <c r="H90" s="77">
        <v>5</v>
      </c>
      <c r="I90" s="78" t="s">
        <v>675</v>
      </c>
      <c r="J90" s="129"/>
      <c r="K90" s="31" t="s">
        <v>677</v>
      </c>
    </row>
    <row r="91" spans="1:11" ht="15" customHeight="1" x14ac:dyDescent="0.15">
      <c r="A91" s="74">
        <v>86</v>
      </c>
      <c r="B91" s="74">
        <v>1</v>
      </c>
      <c r="C91" s="74">
        <v>101</v>
      </c>
      <c r="D91" s="75">
        <f>E91*100+6</f>
        <v>606</v>
      </c>
      <c r="E91" s="76">
        <v>6</v>
      </c>
      <c r="F91" s="140"/>
      <c r="G91" s="141"/>
      <c r="H91" s="77">
        <v>6</v>
      </c>
      <c r="I91" s="78" t="s">
        <v>674</v>
      </c>
      <c r="J91" s="129"/>
      <c r="K91" s="31" t="s">
        <v>701</v>
      </c>
    </row>
    <row r="92" spans="1:11" ht="15" customHeight="1" x14ac:dyDescent="0.15">
      <c r="A92" s="74">
        <v>87</v>
      </c>
      <c r="B92" s="74">
        <v>1</v>
      </c>
      <c r="C92" s="80">
        <v>102</v>
      </c>
      <c r="D92" s="75">
        <f>E92*100+7</f>
        <v>607</v>
      </c>
      <c r="E92" s="76">
        <v>6</v>
      </c>
      <c r="F92" s="140"/>
      <c r="G92" s="141"/>
      <c r="H92" s="77">
        <v>7</v>
      </c>
      <c r="I92" s="78" t="s">
        <v>243</v>
      </c>
      <c r="J92" s="129"/>
      <c r="K92" s="31" t="s">
        <v>672</v>
      </c>
    </row>
    <row r="93" spans="1:11" ht="15" customHeight="1" x14ac:dyDescent="0.15">
      <c r="A93" s="74">
        <v>88</v>
      </c>
      <c r="B93" s="74">
        <v>1</v>
      </c>
      <c r="C93" s="74">
        <v>103</v>
      </c>
      <c r="D93" s="75">
        <f>E93*100+8</f>
        <v>608</v>
      </c>
      <c r="E93" s="76">
        <v>6</v>
      </c>
      <c r="F93" s="140"/>
      <c r="G93" s="141"/>
      <c r="H93" s="77">
        <v>8</v>
      </c>
      <c r="I93" s="78"/>
      <c r="J93" s="129"/>
      <c r="K93" s="31"/>
    </row>
    <row r="94" spans="1:11" ht="15" customHeight="1" x14ac:dyDescent="0.15">
      <c r="A94" s="74">
        <v>89</v>
      </c>
      <c r="B94" s="74">
        <v>1</v>
      </c>
      <c r="C94" s="80">
        <v>104</v>
      </c>
      <c r="D94" s="75">
        <f>E94*100+9</f>
        <v>609</v>
      </c>
      <c r="E94" s="76">
        <v>6</v>
      </c>
      <c r="F94" s="140"/>
      <c r="G94" s="141"/>
      <c r="H94" s="77">
        <v>9</v>
      </c>
      <c r="I94" s="78"/>
      <c r="J94" s="129"/>
      <c r="K94" s="31"/>
    </row>
    <row r="95" spans="1:11" ht="15" customHeight="1" x14ac:dyDescent="0.15">
      <c r="A95" s="74">
        <v>90</v>
      </c>
      <c r="B95" s="74">
        <v>1</v>
      </c>
      <c r="C95" s="74">
        <v>105</v>
      </c>
      <c r="D95" s="75">
        <f>E95*100+10</f>
        <v>610</v>
      </c>
      <c r="E95" s="76">
        <v>6</v>
      </c>
      <c r="F95" s="140"/>
      <c r="G95" s="141"/>
      <c r="H95" s="77">
        <v>10</v>
      </c>
      <c r="I95" s="78"/>
      <c r="J95" s="129"/>
      <c r="K95" s="31"/>
    </row>
    <row r="96" spans="1:11" ht="15" customHeight="1" x14ac:dyDescent="0.15">
      <c r="A96" s="74">
        <v>91</v>
      </c>
      <c r="B96" s="74">
        <v>1</v>
      </c>
      <c r="C96" s="80">
        <v>106</v>
      </c>
      <c r="D96" s="75">
        <f>E96*100+11</f>
        <v>611</v>
      </c>
      <c r="E96" s="76">
        <v>6</v>
      </c>
      <c r="F96" s="140"/>
      <c r="G96" s="141"/>
      <c r="H96" s="77">
        <v>11</v>
      </c>
      <c r="I96" s="78"/>
      <c r="J96" s="129"/>
      <c r="K96" s="31"/>
    </row>
    <row r="97" spans="1:11" ht="15" customHeight="1" x14ac:dyDescent="0.15">
      <c r="A97" s="74">
        <v>92</v>
      </c>
      <c r="B97" s="74">
        <v>1</v>
      </c>
      <c r="C97" s="74">
        <v>107</v>
      </c>
      <c r="D97" s="75">
        <f>E97*100+12</f>
        <v>612</v>
      </c>
      <c r="E97" s="76">
        <v>6</v>
      </c>
      <c r="F97" s="140"/>
      <c r="G97" s="141"/>
      <c r="H97" s="77">
        <v>12</v>
      </c>
      <c r="I97" s="78"/>
      <c r="J97" s="129"/>
      <c r="K97" s="31"/>
    </row>
    <row r="98" spans="1:11" ht="15" customHeight="1" x14ac:dyDescent="0.15">
      <c r="A98" s="74">
        <v>93</v>
      </c>
      <c r="B98" s="74">
        <v>1</v>
      </c>
      <c r="C98" s="80">
        <v>108</v>
      </c>
      <c r="D98" s="75">
        <f>E98*100+13</f>
        <v>613</v>
      </c>
      <c r="E98" s="76">
        <v>6</v>
      </c>
      <c r="F98" s="140"/>
      <c r="G98" s="141"/>
      <c r="H98" s="77">
        <v>13</v>
      </c>
      <c r="I98" s="78"/>
      <c r="J98" s="129"/>
      <c r="K98" s="31"/>
    </row>
    <row r="99" spans="1:11" ht="15" customHeight="1" x14ac:dyDescent="0.15">
      <c r="A99" s="74">
        <v>94</v>
      </c>
      <c r="B99" s="74">
        <v>1</v>
      </c>
      <c r="C99" s="74">
        <v>109</v>
      </c>
      <c r="D99" s="75">
        <f>E99*100+14</f>
        <v>614</v>
      </c>
      <c r="E99" s="76">
        <v>6</v>
      </c>
      <c r="F99" s="140"/>
      <c r="G99" s="141"/>
      <c r="H99" s="77">
        <v>14</v>
      </c>
      <c r="I99" s="78"/>
      <c r="J99" s="129"/>
      <c r="K99" s="31"/>
    </row>
    <row r="100" spans="1:11" ht="15" customHeight="1" x14ac:dyDescent="0.15">
      <c r="A100" s="74">
        <v>95</v>
      </c>
      <c r="B100" s="74">
        <v>1</v>
      </c>
      <c r="C100" s="80">
        <v>110</v>
      </c>
      <c r="D100" s="75">
        <f>E100*100+15</f>
        <v>615</v>
      </c>
      <c r="E100" s="76">
        <v>6</v>
      </c>
      <c r="F100" s="140"/>
      <c r="G100" s="141"/>
      <c r="H100" s="77">
        <v>15</v>
      </c>
      <c r="I100" s="78" t="s">
        <v>244</v>
      </c>
      <c r="J100" s="129"/>
      <c r="K100" s="133"/>
    </row>
    <row r="101" spans="1:11" ht="15" customHeight="1" x14ac:dyDescent="0.15">
      <c r="A101" s="82">
        <v>96</v>
      </c>
      <c r="B101" s="82">
        <v>1</v>
      </c>
      <c r="C101" s="82">
        <v>111</v>
      </c>
      <c r="D101" s="75">
        <f>E101*100</f>
        <v>600</v>
      </c>
      <c r="E101" s="83">
        <v>6</v>
      </c>
      <c r="F101" s="84"/>
      <c r="G101" s="85"/>
      <c r="H101" s="86">
        <v>16</v>
      </c>
      <c r="I101" s="87" t="s">
        <v>504</v>
      </c>
      <c r="J101" s="88"/>
      <c r="K101" s="134"/>
    </row>
    <row r="102" spans="1:11" ht="15" customHeight="1" x14ac:dyDescent="0.15">
      <c r="A102" s="80">
        <v>97</v>
      </c>
      <c r="B102" s="80">
        <v>1</v>
      </c>
      <c r="C102" s="80">
        <v>112</v>
      </c>
      <c r="D102" s="68">
        <f>E102*100+1</f>
        <v>701</v>
      </c>
      <c r="E102" s="89">
        <v>7</v>
      </c>
      <c r="F102" s="139">
        <v>7</v>
      </c>
      <c r="G102" s="137" t="str">
        <f>大分類!D13</f>
        <v>オフィス・施設関連</v>
      </c>
      <c r="H102" s="70">
        <v>1</v>
      </c>
      <c r="I102" s="71" t="s">
        <v>245</v>
      </c>
      <c r="J102" s="128"/>
      <c r="K102" s="73" t="s">
        <v>246</v>
      </c>
    </row>
    <row r="103" spans="1:11" ht="15" customHeight="1" x14ac:dyDescent="0.15">
      <c r="A103" s="74">
        <v>98</v>
      </c>
      <c r="B103" s="74">
        <v>1</v>
      </c>
      <c r="C103" s="74">
        <v>113</v>
      </c>
      <c r="D103" s="75">
        <f>E103*100+2</f>
        <v>702</v>
      </c>
      <c r="E103" s="76">
        <v>7</v>
      </c>
      <c r="F103" s="140"/>
      <c r="G103" s="141"/>
      <c r="H103" s="77">
        <v>2</v>
      </c>
      <c r="I103" s="78" t="s">
        <v>679</v>
      </c>
      <c r="J103" s="129"/>
      <c r="K103" s="31" t="s">
        <v>681</v>
      </c>
    </row>
    <row r="104" spans="1:11" ht="15" customHeight="1" x14ac:dyDescent="0.15">
      <c r="A104" s="74">
        <v>99</v>
      </c>
      <c r="B104" s="74">
        <v>1</v>
      </c>
      <c r="C104" s="80">
        <v>114</v>
      </c>
      <c r="D104" s="75">
        <f>E104*100+3</f>
        <v>703</v>
      </c>
      <c r="E104" s="76">
        <v>7</v>
      </c>
      <c r="F104" s="140"/>
      <c r="G104" s="141"/>
      <c r="H104" s="77">
        <v>3</v>
      </c>
      <c r="I104" s="78" t="s">
        <v>680</v>
      </c>
      <c r="J104" s="129"/>
      <c r="K104" s="31" t="s">
        <v>63</v>
      </c>
    </row>
    <row r="105" spans="1:11" ht="15" customHeight="1" x14ac:dyDescent="0.15">
      <c r="A105" s="74">
        <v>100</v>
      </c>
      <c r="B105" s="74">
        <v>1</v>
      </c>
      <c r="C105" s="74">
        <v>115</v>
      </c>
      <c r="D105" s="75">
        <f>E105*100+4</f>
        <v>704</v>
      </c>
      <c r="E105" s="76">
        <v>7</v>
      </c>
      <c r="F105" s="140"/>
      <c r="G105" s="141"/>
      <c r="H105" s="77">
        <v>4</v>
      </c>
      <c r="I105" s="78" t="s">
        <v>687</v>
      </c>
      <c r="J105" s="129"/>
      <c r="K105" s="31" t="s">
        <v>688</v>
      </c>
    </row>
    <row r="106" spans="1:11" ht="15" customHeight="1" x14ac:dyDescent="0.15">
      <c r="A106" s="74">
        <v>101</v>
      </c>
      <c r="B106" s="74">
        <v>1</v>
      </c>
      <c r="C106" s="80">
        <v>116</v>
      </c>
      <c r="D106" s="75">
        <f>E106*100+5</f>
        <v>705</v>
      </c>
      <c r="E106" s="76">
        <v>7</v>
      </c>
      <c r="F106" s="140"/>
      <c r="G106" s="141"/>
      <c r="H106" s="77">
        <v>5</v>
      </c>
      <c r="I106" s="78" t="s">
        <v>76</v>
      </c>
      <c r="J106" s="129"/>
      <c r="K106" s="31" t="s">
        <v>64</v>
      </c>
    </row>
    <row r="107" spans="1:11" ht="15" customHeight="1" x14ac:dyDescent="0.15">
      <c r="A107" s="74">
        <v>102</v>
      </c>
      <c r="B107" s="74">
        <v>1</v>
      </c>
      <c r="C107" s="74">
        <v>117</v>
      </c>
      <c r="D107" s="75">
        <f>E107*100+6</f>
        <v>706</v>
      </c>
      <c r="E107" s="76">
        <v>7</v>
      </c>
      <c r="F107" s="140"/>
      <c r="G107" s="141"/>
      <c r="H107" s="77">
        <v>6</v>
      </c>
      <c r="I107" s="78" t="s">
        <v>684</v>
      </c>
      <c r="J107" s="129"/>
      <c r="K107" s="31"/>
    </row>
    <row r="108" spans="1:11" ht="15" customHeight="1" x14ac:dyDescent="0.15">
      <c r="A108" s="74">
        <v>103</v>
      </c>
      <c r="B108" s="74">
        <v>1</v>
      </c>
      <c r="C108" s="80">
        <v>118</v>
      </c>
      <c r="D108" s="75">
        <f>E108*100+7</f>
        <v>707</v>
      </c>
      <c r="E108" s="76">
        <v>7</v>
      </c>
      <c r="F108" s="140"/>
      <c r="G108" s="141"/>
      <c r="H108" s="77">
        <v>7</v>
      </c>
      <c r="I108" s="78" t="s">
        <v>247</v>
      </c>
      <c r="J108" s="129"/>
      <c r="K108" s="31"/>
    </row>
    <row r="109" spans="1:11" ht="15" customHeight="1" x14ac:dyDescent="0.15">
      <c r="A109" s="74">
        <v>104</v>
      </c>
      <c r="B109" s="74">
        <v>1</v>
      </c>
      <c r="C109" s="74">
        <v>119</v>
      </c>
      <c r="D109" s="75">
        <f>E109*100+8</f>
        <v>708</v>
      </c>
      <c r="E109" s="76">
        <v>7</v>
      </c>
      <c r="F109" s="140"/>
      <c r="G109" s="141"/>
      <c r="H109" s="77">
        <v>8</v>
      </c>
      <c r="I109" s="78" t="s">
        <v>248</v>
      </c>
      <c r="J109" s="129"/>
      <c r="K109" s="31" t="s">
        <v>682</v>
      </c>
    </row>
    <row r="110" spans="1:11" ht="15" customHeight="1" x14ac:dyDescent="0.15">
      <c r="A110" s="74">
        <v>105</v>
      </c>
      <c r="B110" s="74">
        <v>1</v>
      </c>
      <c r="C110" s="80">
        <v>120</v>
      </c>
      <c r="D110" s="75">
        <f>E110*100+9</f>
        <v>709</v>
      </c>
      <c r="E110" s="76">
        <v>7</v>
      </c>
      <c r="F110" s="140"/>
      <c r="G110" s="141"/>
      <c r="H110" s="77">
        <v>9</v>
      </c>
      <c r="I110" s="78" t="s">
        <v>249</v>
      </c>
      <c r="J110" s="129"/>
      <c r="K110" s="31" t="s">
        <v>683</v>
      </c>
    </row>
    <row r="111" spans="1:11" ht="15" customHeight="1" x14ac:dyDescent="0.15">
      <c r="A111" s="74">
        <v>106</v>
      </c>
      <c r="B111" s="74">
        <v>1</v>
      </c>
      <c r="C111" s="74">
        <v>121</v>
      </c>
      <c r="D111" s="75">
        <f>E111*100+10</f>
        <v>710</v>
      </c>
      <c r="E111" s="76">
        <v>7</v>
      </c>
      <c r="F111" s="140"/>
      <c r="G111" s="141"/>
      <c r="H111" s="77">
        <v>10</v>
      </c>
      <c r="I111" s="78" t="s">
        <v>42</v>
      </c>
      <c r="J111" s="129"/>
      <c r="K111" s="31" t="s">
        <v>371</v>
      </c>
    </row>
    <row r="112" spans="1:11" ht="15" customHeight="1" x14ac:dyDescent="0.15">
      <c r="A112" s="74">
        <v>107</v>
      </c>
      <c r="B112" s="74">
        <v>1</v>
      </c>
      <c r="C112" s="80">
        <v>122</v>
      </c>
      <c r="D112" s="75">
        <f>E112*100+11</f>
        <v>711</v>
      </c>
      <c r="E112" s="76">
        <v>7</v>
      </c>
      <c r="F112" s="140"/>
      <c r="G112" s="141"/>
      <c r="H112" s="77">
        <v>11</v>
      </c>
      <c r="I112" s="78" t="s">
        <v>685</v>
      </c>
      <c r="J112" s="129"/>
      <c r="K112" s="31" t="s">
        <v>686</v>
      </c>
    </row>
    <row r="113" spans="1:11" ht="15" customHeight="1" x14ac:dyDescent="0.15">
      <c r="A113" s="74">
        <v>108</v>
      </c>
      <c r="B113" s="74">
        <v>1</v>
      </c>
      <c r="C113" s="74">
        <v>123</v>
      </c>
      <c r="D113" s="75">
        <f>E113*100+12</f>
        <v>712</v>
      </c>
      <c r="E113" s="76">
        <v>7</v>
      </c>
      <c r="F113" s="140"/>
      <c r="G113" s="141"/>
      <c r="H113" s="77">
        <v>12</v>
      </c>
      <c r="I113" s="78" t="s">
        <v>632</v>
      </c>
      <c r="J113" s="129"/>
      <c r="K113" s="31" t="s">
        <v>41</v>
      </c>
    </row>
    <row r="114" spans="1:11" ht="15" customHeight="1" x14ac:dyDescent="0.15">
      <c r="A114" s="74">
        <v>109</v>
      </c>
      <c r="B114" s="74">
        <v>1</v>
      </c>
      <c r="C114" s="80">
        <v>124</v>
      </c>
      <c r="D114" s="75">
        <f>E114*100+13</f>
        <v>713</v>
      </c>
      <c r="E114" s="76">
        <v>7</v>
      </c>
      <c r="F114" s="140"/>
      <c r="G114" s="141"/>
      <c r="H114" s="77">
        <v>13</v>
      </c>
      <c r="I114" s="78" t="s">
        <v>633</v>
      </c>
      <c r="J114" s="129"/>
      <c r="K114" s="31" t="s">
        <v>689</v>
      </c>
    </row>
    <row r="115" spans="1:11" ht="15" customHeight="1" x14ac:dyDescent="0.15">
      <c r="A115" s="74">
        <v>110</v>
      </c>
      <c r="B115" s="74">
        <v>1</v>
      </c>
      <c r="C115" s="74">
        <v>125</v>
      </c>
      <c r="D115" s="75">
        <f>E115*100+14</f>
        <v>714</v>
      </c>
      <c r="E115" s="76">
        <v>7</v>
      </c>
      <c r="F115" s="140"/>
      <c r="G115" s="141"/>
      <c r="H115" s="77">
        <v>14</v>
      </c>
      <c r="I115" s="78"/>
      <c r="J115" s="129"/>
      <c r="K115" s="31"/>
    </row>
    <row r="116" spans="1:11" ht="15" customHeight="1" x14ac:dyDescent="0.15">
      <c r="A116" s="74">
        <v>111</v>
      </c>
      <c r="B116" s="74">
        <v>1</v>
      </c>
      <c r="C116" s="80">
        <v>126</v>
      </c>
      <c r="D116" s="75">
        <f>E116*100+15</f>
        <v>715</v>
      </c>
      <c r="E116" s="76">
        <v>7</v>
      </c>
      <c r="F116" s="140"/>
      <c r="G116" s="141"/>
      <c r="H116" s="77">
        <v>15</v>
      </c>
      <c r="I116" s="78" t="s">
        <v>119</v>
      </c>
      <c r="J116" s="129"/>
      <c r="K116" s="133"/>
    </row>
    <row r="117" spans="1:11" ht="15" customHeight="1" x14ac:dyDescent="0.15">
      <c r="A117" s="82">
        <v>112</v>
      </c>
      <c r="B117" s="82">
        <v>1</v>
      </c>
      <c r="C117" s="82">
        <v>127</v>
      </c>
      <c r="D117" s="75">
        <f>E117*100</f>
        <v>700</v>
      </c>
      <c r="E117" s="83">
        <v>7</v>
      </c>
      <c r="F117" s="84"/>
      <c r="G117" s="85"/>
      <c r="H117" s="86">
        <v>16</v>
      </c>
      <c r="I117" s="87" t="s">
        <v>504</v>
      </c>
      <c r="J117" s="88"/>
      <c r="K117" s="134"/>
    </row>
    <row r="118" spans="1:11" ht="15" customHeight="1" x14ac:dyDescent="0.15">
      <c r="A118" s="67">
        <v>113</v>
      </c>
      <c r="B118" s="80">
        <v>1</v>
      </c>
      <c r="C118" s="80">
        <v>128</v>
      </c>
      <c r="D118" s="68">
        <f>E118*100+1</f>
        <v>801</v>
      </c>
      <c r="E118" s="89">
        <v>8</v>
      </c>
      <c r="F118" s="139">
        <v>8</v>
      </c>
      <c r="G118" s="137" t="str">
        <f>大分類!D14</f>
        <v>空調・温水機器</v>
      </c>
      <c r="H118" s="70">
        <v>1</v>
      </c>
      <c r="I118" s="71" t="s">
        <v>690</v>
      </c>
      <c r="J118" s="128"/>
      <c r="K118" s="73" t="s">
        <v>696</v>
      </c>
    </row>
    <row r="119" spans="1:11" ht="15" customHeight="1" x14ac:dyDescent="0.15">
      <c r="A119" s="74">
        <v>114</v>
      </c>
      <c r="B119" s="74">
        <v>1</v>
      </c>
      <c r="C119" s="74">
        <v>129</v>
      </c>
      <c r="D119" s="75">
        <f>E119*100+2</f>
        <v>802</v>
      </c>
      <c r="E119" s="76">
        <v>8</v>
      </c>
      <c r="F119" s="140"/>
      <c r="G119" s="141"/>
      <c r="H119" s="77">
        <v>2</v>
      </c>
      <c r="I119" s="78" t="s">
        <v>692</v>
      </c>
      <c r="J119" s="129"/>
      <c r="K119" s="31" t="s">
        <v>43</v>
      </c>
    </row>
    <row r="120" spans="1:11" ht="15" customHeight="1" x14ac:dyDescent="0.15">
      <c r="A120" s="74">
        <v>115</v>
      </c>
      <c r="B120" s="74">
        <v>1</v>
      </c>
      <c r="C120" s="80">
        <v>130</v>
      </c>
      <c r="D120" s="75">
        <f>E120*100+3</f>
        <v>803</v>
      </c>
      <c r="E120" s="76">
        <v>8</v>
      </c>
      <c r="F120" s="140"/>
      <c r="G120" s="141"/>
      <c r="H120" s="77">
        <v>3</v>
      </c>
      <c r="I120" s="78" t="s">
        <v>694</v>
      </c>
      <c r="J120" s="129"/>
      <c r="K120" s="31" t="s">
        <v>695</v>
      </c>
    </row>
    <row r="121" spans="1:11" ht="15" customHeight="1" x14ac:dyDescent="0.15">
      <c r="A121" s="74">
        <v>116</v>
      </c>
      <c r="B121" s="74">
        <v>1</v>
      </c>
      <c r="C121" s="74">
        <v>131</v>
      </c>
      <c r="D121" s="75">
        <f>E121*100+4</f>
        <v>804</v>
      </c>
      <c r="E121" s="76">
        <v>8</v>
      </c>
      <c r="F121" s="140"/>
      <c r="G121" s="141"/>
      <c r="H121" s="77">
        <v>4</v>
      </c>
      <c r="I121" s="78" t="s">
        <v>250</v>
      </c>
      <c r="J121" s="129"/>
      <c r="K121" s="31" t="s">
        <v>44</v>
      </c>
    </row>
    <row r="122" spans="1:11" ht="15" customHeight="1" x14ac:dyDescent="0.15">
      <c r="A122" s="74">
        <v>117</v>
      </c>
      <c r="B122" s="74">
        <v>1</v>
      </c>
      <c r="C122" s="80">
        <v>132</v>
      </c>
      <c r="D122" s="75">
        <f>E122*100+5</f>
        <v>805</v>
      </c>
      <c r="E122" s="76">
        <v>8</v>
      </c>
      <c r="F122" s="140"/>
      <c r="G122" s="141"/>
      <c r="H122" s="77">
        <v>5</v>
      </c>
      <c r="I122" s="78" t="s">
        <v>691</v>
      </c>
      <c r="J122" s="129"/>
      <c r="K122" s="31" t="s">
        <v>45</v>
      </c>
    </row>
    <row r="123" spans="1:11" ht="15" customHeight="1" x14ac:dyDescent="0.15">
      <c r="A123" s="74">
        <v>118</v>
      </c>
      <c r="B123" s="74">
        <v>1</v>
      </c>
      <c r="C123" s="74">
        <v>133</v>
      </c>
      <c r="D123" s="75">
        <f>E123*100+6</f>
        <v>806</v>
      </c>
      <c r="E123" s="76">
        <v>8</v>
      </c>
      <c r="F123" s="140"/>
      <c r="G123" s="141"/>
      <c r="H123" s="77">
        <v>6</v>
      </c>
      <c r="I123" s="78" t="s">
        <v>693</v>
      </c>
      <c r="J123" s="129"/>
      <c r="K123" s="31" t="s">
        <v>46</v>
      </c>
    </row>
    <row r="124" spans="1:11" ht="15" customHeight="1" x14ac:dyDescent="0.15">
      <c r="A124" s="74">
        <v>119</v>
      </c>
      <c r="B124" s="74">
        <v>1</v>
      </c>
      <c r="C124" s="80">
        <v>134</v>
      </c>
      <c r="D124" s="75">
        <f>E124*100+7</f>
        <v>807</v>
      </c>
      <c r="E124" s="76">
        <v>8</v>
      </c>
      <c r="F124" s="140"/>
      <c r="G124" s="141"/>
      <c r="H124" s="77">
        <v>7</v>
      </c>
      <c r="I124" s="78"/>
      <c r="J124" s="129"/>
      <c r="K124" s="31"/>
    </row>
    <row r="125" spans="1:11" ht="15" customHeight="1" x14ac:dyDescent="0.15">
      <c r="A125" s="74">
        <v>120</v>
      </c>
      <c r="B125" s="74">
        <v>1</v>
      </c>
      <c r="C125" s="74">
        <v>135</v>
      </c>
      <c r="D125" s="75">
        <f>E125*100+8</f>
        <v>808</v>
      </c>
      <c r="E125" s="76">
        <v>8</v>
      </c>
      <c r="F125" s="140"/>
      <c r="G125" s="141"/>
      <c r="H125" s="77">
        <v>8</v>
      </c>
      <c r="I125" s="78"/>
      <c r="J125" s="129"/>
      <c r="K125" s="31"/>
    </row>
    <row r="126" spans="1:11" ht="15" customHeight="1" x14ac:dyDescent="0.15">
      <c r="A126" s="74">
        <v>121</v>
      </c>
      <c r="B126" s="74">
        <v>1</v>
      </c>
      <c r="C126" s="80">
        <v>136</v>
      </c>
      <c r="D126" s="75">
        <f>E126*100+9</f>
        <v>809</v>
      </c>
      <c r="E126" s="76">
        <v>8</v>
      </c>
      <c r="F126" s="140"/>
      <c r="G126" s="141"/>
      <c r="H126" s="77">
        <v>9</v>
      </c>
      <c r="I126" s="78"/>
      <c r="J126" s="129"/>
      <c r="K126" s="31"/>
    </row>
    <row r="127" spans="1:11" ht="15" customHeight="1" x14ac:dyDescent="0.15">
      <c r="A127" s="74">
        <v>122</v>
      </c>
      <c r="B127" s="74">
        <v>1</v>
      </c>
      <c r="C127" s="74">
        <v>137</v>
      </c>
      <c r="D127" s="75">
        <f>E127*100+10</f>
        <v>810</v>
      </c>
      <c r="E127" s="76">
        <v>8</v>
      </c>
      <c r="F127" s="140"/>
      <c r="G127" s="141"/>
      <c r="H127" s="77">
        <v>10</v>
      </c>
      <c r="I127" s="78"/>
      <c r="J127" s="129"/>
      <c r="K127" s="31"/>
    </row>
    <row r="128" spans="1:11" ht="15" customHeight="1" x14ac:dyDescent="0.15">
      <c r="A128" s="74">
        <v>123</v>
      </c>
      <c r="B128" s="74">
        <v>1</v>
      </c>
      <c r="C128" s="80">
        <v>138</v>
      </c>
      <c r="D128" s="75">
        <f>E128*100+11</f>
        <v>811</v>
      </c>
      <c r="E128" s="76">
        <v>8</v>
      </c>
      <c r="F128" s="140"/>
      <c r="G128" s="141"/>
      <c r="H128" s="77">
        <v>11</v>
      </c>
      <c r="I128" s="78"/>
      <c r="J128" s="129"/>
      <c r="K128" s="31"/>
    </row>
    <row r="129" spans="1:11" ht="15" customHeight="1" x14ac:dyDescent="0.15">
      <c r="A129" s="74">
        <v>124</v>
      </c>
      <c r="B129" s="74">
        <v>1</v>
      </c>
      <c r="C129" s="74">
        <v>139</v>
      </c>
      <c r="D129" s="75">
        <f>E129*100+12</f>
        <v>812</v>
      </c>
      <c r="E129" s="76">
        <v>8</v>
      </c>
      <c r="F129" s="140"/>
      <c r="G129" s="141"/>
      <c r="H129" s="77">
        <v>12</v>
      </c>
      <c r="I129" s="78"/>
      <c r="J129" s="129"/>
      <c r="K129" s="31"/>
    </row>
    <row r="130" spans="1:11" ht="15" customHeight="1" x14ac:dyDescent="0.15">
      <c r="A130" s="74">
        <v>125</v>
      </c>
      <c r="B130" s="74">
        <v>1</v>
      </c>
      <c r="C130" s="80">
        <v>140</v>
      </c>
      <c r="D130" s="75">
        <f>E130*100+13</f>
        <v>813</v>
      </c>
      <c r="E130" s="76">
        <v>8</v>
      </c>
      <c r="F130" s="140"/>
      <c r="G130" s="141"/>
      <c r="H130" s="77">
        <v>13</v>
      </c>
      <c r="I130" s="78"/>
      <c r="J130" s="129"/>
      <c r="K130" s="31"/>
    </row>
    <row r="131" spans="1:11" ht="15" customHeight="1" x14ac:dyDescent="0.15">
      <c r="A131" s="74">
        <v>126</v>
      </c>
      <c r="B131" s="74">
        <v>1</v>
      </c>
      <c r="C131" s="74">
        <v>141</v>
      </c>
      <c r="D131" s="75">
        <f>E131*100+14</f>
        <v>814</v>
      </c>
      <c r="E131" s="76">
        <v>8</v>
      </c>
      <c r="F131" s="140"/>
      <c r="G131" s="141"/>
      <c r="H131" s="77">
        <v>14</v>
      </c>
      <c r="I131" s="78"/>
      <c r="J131" s="129"/>
      <c r="K131" s="31"/>
    </row>
    <row r="132" spans="1:11" ht="15" customHeight="1" x14ac:dyDescent="0.15">
      <c r="A132" s="74">
        <v>127</v>
      </c>
      <c r="B132" s="74">
        <v>1</v>
      </c>
      <c r="C132" s="80">
        <v>142</v>
      </c>
      <c r="D132" s="75">
        <f>E132*100+15</f>
        <v>815</v>
      </c>
      <c r="E132" s="76">
        <v>8</v>
      </c>
      <c r="F132" s="140"/>
      <c r="G132" s="141"/>
      <c r="H132" s="77">
        <v>15</v>
      </c>
      <c r="I132" s="78" t="s">
        <v>107</v>
      </c>
      <c r="J132" s="129"/>
      <c r="K132" s="133"/>
    </row>
    <row r="133" spans="1:11" ht="15" customHeight="1" x14ac:dyDescent="0.15">
      <c r="A133" s="90">
        <v>128</v>
      </c>
      <c r="B133" s="82">
        <v>1</v>
      </c>
      <c r="C133" s="82">
        <v>143</v>
      </c>
      <c r="D133" s="75">
        <f>E133*100</f>
        <v>800</v>
      </c>
      <c r="E133" s="83">
        <v>8</v>
      </c>
      <c r="F133" s="84"/>
      <c r="G133" s="85"/>
      <c r="H133" s="86">
        <v>16</v>
      </c>
      <c r="I133" s="87" t="s">
        <v>504</v>
      </c>
      <c r="J133" s="88"/>
      <c r="K133" s="134"/>
    </row>
    <row r="134" spans="1:11" ht="15" customHeight="1" x14ac:dyDescent="0.15">
      <c r="A134" s="80">
        <v>129</v>
      </c>
      <c r="B134" s="80">
        <v>2</v>
      </c>
      <c r="C134" s="80">
        <v>16</v>
      </c>
      <c r="D134" s="68">
        <f>E134*100+1</f>
        <v>901</v>
      </c>
      <c r="E134" s="89">
        <v>9</v>
      </c>
      <c r="F134" s="139">
        <v>9</v>
      </c>
      <c r="G134" s="137" t="str">
        <f>大分類!D15</f>
        <v>調理・厨房用品</v>
      </c>
      <c r="H134" s="70">
        <v>1</v>
      </c>
      <c r="I134" s="71" t="s">
        <v>251</v>
      </c>
      <c r="J134" s="128"/>
      <c r="K134" s="73" t="s">
        <v>213</v>
      </c>
    </row>
    <row r="135" spans="1:11" ht="15" customHeight="1" x14ac:dyDescent="0.15">
      <c r="A135" s="74">
        <v>130</v>
      </c>
      <c r="B135" s="74">
        <v>2</v>
      </c>
      <c r="C135" s="74">
        <v>17</v>
      </c>
      <c r="D135" s="75">
        <f>E135*100+2</f>
        <v>902</v>
      </c>
      <c r="E135" s="76">
        <v>9</v>
      </c>
      <c r="F135" s="140"/>
      <c r="G135" s="141"/>
      <c r="H135" s="77">
        <v>2</v>
      </c>
      <c r="I135" s="78" t="s">
        <v>252</v>
      </c>
      <c r="J135" s="129"/>
      <c r="K135" s="31" t="s">
        <v>214</v>
      </c>
    </row>
    <row r="136" spans="1:11" ht="15" customHeight="1" x14ac:dyDescent="0.15">
      <c r="A136" s="74">
        <v>131</v>
      </c>
      <c r="B136" s="74">
        <v>2</v>
      </c>
      <c r="C136" s="74">
        <v>18</v>
      </c>
      <c r="D136" s="75">
        <f>E136*100+3</f>
        <v>903</v>
      </c>
      <c r="E136" s="76">
        <v>9</v>
      </c>
      <c r="F136" s="140"/>
      <c r="G136" s="141"/>
      <c r="H136" s="77">
        <v>3</v>
      </c>
      <c r="I136" s="78" t="s">
        <v>253</v>
      </c>
      <c r="J136" s="129"/>
      <c r="K136" s="31" t="s">
        <v>698</v>
      </c>
    </row>
    <row r="137" spans="1:11" ht="15" customHeight="1" x14ac:dyDescent="0.15">
      <c r="A137" s="74">
        <v>132</v>
      </c>
      <c r="B137" s="74">
        <v>2</v>
      </c>
      <c r="C137" s="74">
        <v>19</v>
      </c>
      <c r="D137" s="75">
        <f>E137*100+4</f>
        <v>904</v>
      </c>
      <c r="E137" s="76">
        <v>9</v>
      </c>
      <c r="F137" s="140"/>
      <c r="G137" s="141"/>
      <c r="H137" s="77">
        <v>4</v>
      </c>
      <c r="I137" s="78" t="s">
        <v>254</v>
      </c>
      <c r="J137" s="129"/>
      <c r="K137" s="31" t="s">
        <v>704</v>
      </c>
    </row>
    <row r="138" spans="1:11" ht="15" customHeight="1" x14ac:dyDescent="0.15">
      <c r="A138" s="74">
        <v>133</v>
      </c>
      <c r="B138" s="74">
        <v>2</v>
      </c>
      <c r="C138" s="74">
        <v>20</v>
      </c>
      <c r="D138" s="75">
        <f>E138*100+5</f>
        <v>905</v>
      </c>
      <c r="E138" s="76">
        <v>9</v>
      </c>
      <c r="F138" s="140"/>
      <c r="G138" s="141"/>
      <c r="H138" s="77">
        <v>5</v>
      </c>
      <c r="I138" s="78" t="s">
        <v>699</v>
      </c>
      <c r="J138" s="129"/>
      <c r="K138" s="31" t="s">
        <v>314</v>
      </c>
    </row>
    <row r="139" spans="1:11" ht="15" customHeight="1" x14ac:dyDescent="0.15">
      <c r="A139" s="74">
        <v>134</v>
      </c>
      <c r="B139" s="74">
        <v>2</v>
      </c>
      <c r="C139" s="74">
        <v>21</v>
      </c>
      <c r="D139" s="75">
        <f>E139*100+6</f>
        <v>906</v>
      </c>
      <c r="E139" s="76">
        <v>9</v>
      </c>
      <c r="F139" s="140"/>
      <c r="G139" s="141"/>
      <c r="H139" s="77">
        <v>6</v>
      </c>
      <c r="I139" s="78" t="s">
        <v>702</v>
      </c>
      <c r="J139" s="129"/>
      <c r="K139" s="31" t="s">
        <v>703</v>
      </c>
    </row>
    <row r="140" spans="1:11" ht="15" customHeight="1" x14ac:dyDescent="0.15">
      <c r="A140" s="74">
        <v>135</v>
      </c>
      <c r="B140" s="74">
        <v>2</v>
      </c>
      <c r="C140" s="74">
        <v>22</v>
      </c>
      <c r="D140" s="75">
        <f>E140*100+7</f>
        <v>907</v>
      </c>
      <c r="E140" s="76">
        <v>9</v>
      </c>
      <c r="F140" s="140"/>
      <c r="G140" s="141"/>
      <c r="H140" s="77">
        <v>7</v>
      </c>
      <c r="I140" s="78" t="s">
        <v>700</v>
      </c>
      <c r="J140" s="129"/>
      <c r="K140" s="31" t="s">
        <v>47</v>
      </c>
    </row>
    <row r="141" spans="1:11" ht="15" customHeight="1" x14ac:dyDescent="0.15">
      <c r="A141" s="74">
        <v>136</v>
      </c>
      <c r="B141" s="74">
        <v>2</v>
      </c>
      <c r="C141" s="74">
        <v>23</v>
      </c>
      <c r="D141" s="75">
        <f>E141*100+8</f>
        <v>908</v>
      </c>
      <c r="E141" s="76">
        <v>9</v>
      </c>
      <c r="F141" s="140"/>
      <c r="G141" s="141"/>
      <c r="H141" s="77">
        <v>8</v>
      </c>
      <c r="I141" s="78"/>
      <c r="J141" s="129"/>
      <c r="K141" s="31"/>
    </row>
    <row r="142" spans="1:11" ht="15" customHeight="1" x14ac:dyDescent="0.15">
      <c r="A142" s="74">
        <v>137</v>
      </c>
      <c r="B142" s="74">
        <v>2</v>
      </c>
      <c r="C142" s="74">
        <v>24</v>
      </c>
      <c r="D142" s="75">
        <f>E142*100+9</f>
        <v>909</v>
      </c>
      <c r="E142" s="76">
        <v>9</v>
      </c>
      <c r="F142" s="140"/>
      <c r="G142" s="141"/>
      <c r="H142" s="77">
        <v>9</v>
      </c>
      <c r="I142" s="78"/>
      <c r="J142" s="129"/>
      <c r="K142" s="31"/>
    </row>
    <row r="143" spans="1:11" ht="15" customHeight="1" x14ac:dyDescent="0.15">
      <c r="A143" s="74">
        <v>138</v>
      </c>
      <c r="B143" s="74">
        <v>2</v>
      </c>
      <c r="C143" s="74">
        <v>25</v>
      </c>
      <c r="D143" s="75">
        <f>E143*100+10</f>
        <v>910</v>
      </c>
      <c r="E143" s="76">
        <v>9</v>
      </c>
      <c r="F143" s="140"/>
      <c r="G143" s="141"/>
      <c r="H143" s="77">
        <v>10</v>
      </c>
      <c r="I143" s="78"/>
      <c r="J143" s="129"/>
      <c r="K143" s="31"/>
    </row>
    <row r="144" spans="1:11" ht="15" customHeight="1" x14ac:dyDescent="0.15">
      <c r="A144" s="74">
        <v>139</v>
      </c>
      <c r="B144" s="74">
        <v>2</v>
      </c>
      <c r="C144" s="74">
        <v>26</v>
      </c>
      <c r="D144" s="75">
        <f>E144*100+11</f>
        <v>911</v>
      </c>
      <c r="E144" s="76">
        <v>9</v>
      </c>
      <c r="F144" s="140"/>
      <c r="G144" s="141"/>
      <c r="H144" s="77">
        <v>11</v>
      </c>
      <c r="I144" s="78"/>
      <c r="J144" s="129"/>
      <c r="K144" s="31"/>
    </row>
    <row r="145" spans="1:11" ht="15" customHeight="1" x14ac:dyDescent="0.15">
      <c r="A145" s="74">
        <v>140</v>
      </c>
      <c r="B145" s="74">
        <v>2</v>
      </c>
      <c r="C145" s="74">
        <v>27</v>
      </c>
      <c r="D145" s="75">
        <f>E145*100+12</f>
        <v>912</v>
      </c>
      <c r="E145" s="76">
        <v>9</v>
      </c>
      <c r="F145" s="140"/>
      <c r="G145" s="141"/>
      <c r="H145" s="77">
        <v>12</v>
      </c>
      <c r="I145" s="78"/>
      <c r="J145" s="129"/>
      <c r="K145" s="31"/>
    </row>
    <row r="146" spans="1:11" ht="15" customHeight="1" x14ac:dyDescent="0.15">
      <c r="A146" s="74">
        <v>141</v>
      </c>
      <c r="B146" s="74">
        <v>2</v>
      </c>
      <c r="C146" s="74">
        <v>28</v>
      </c>
      <c r="D146" s="75">
        <f>E146*100+13</f>
        <v>913</v>
      </c>
      <c r="E146" s="76">
        <v>9</v>
      </c>
      <c r="F146" s="140"/>
      <c r="G146" s="141"/>
      <c r="H146" s="77">
        <v>13</v>
      </c>
      <c r="I146" s="78"/>
      <c r="J146" s="129"/>
      <c r="K146" s="31"/>
    </row>
    <row r="147" spans="1:11" ht="15" customHeight="1" x14ac:dyDescent="0.15">
      <c r="A147" s="74">
        <v>142</v>
      </c>
      <c r="B147" s="74">
        <v>2</v>
      </c>
      <c r="C147" s="74">
        <v>29</v>
      </c>
      <c r="D147" s="75">
        <f>E147*100+14</f>
        <v>914</v>
      </c>
      <c r="E147" s="76">
        <v>9</v>
      </c>
      <c r="F147" s="140"/>
      <c r="G147" s="141"/>
      <c r="H147" s="77">
        <v>14</v>
      </c>
      <c r="I147" s="78"/>
      <c r="J147" s="129"/>
      <c r="K147" s="31"/>
    </row>
    <row r="148" spans="1:11" ht="15" customHeight="1" x14ac:dyDescent="0.15">
      <c r="A148" s="74">
        <v>143</v>
      </c>
      <c r="B148" s="74">
        <v>2</v>
      </c>
      <c r="C148" s="74">
        <v>30</v>
      </c>
      <c r="D148" s="75">
        <f>E148*100+15</f>
        <v>915</v>
      </c>
      <c r="E148" s="76">
        <v>9</v>
      </c>
      <c r="F148" s="140"/>
      <c r="G148" s="141"/>
      <c r="H148" s="77">
        <v>15</v>
      </c>
      <c r="I148" s="78" t="s">
        <v>108</v>
      </c>
      <c r="J148" s="129"/>
      <c r="K148" s="133"/>
    </row>
    <row r="149" spans="1:11" ht="15" customHeight="1" x14ac:dyDescent="0.15">
      <c r="A149" s="90">
        <v>144</v>
      </c>
      <c r="B149" s="82">
        <v>2</v>
      </c>
      <c r="C149" s="82">
        <v>31</v>
      </c>
      <c r="D149" s="75">
        <f>E149*100</f>
        <v>900</v>
      </c>
      <c r="E149" s="83">
        <v>9</v>
      </c>
      <c r="F149" s="84"/>
      <c r="G149" s="85"/>
      <c r="H149" s="86">
        <v>16</v>
      </c>
      <c r="I149" s="87" t="s">
        <v>504</v>
      </c>
      <c r="J149" s="88"/>
      <c r="K149" s="134"/>
    </row>
    <row r="150" spans="1:11" ht="15" customHeight="1" x14ac:dyDescent="0.15">
      <c r="A150" s="80">
        <v>145</v>
      </c>
      <c r="B150" s="80">
        <v>2</v>
      </c>
      <c r="C150" s="80">
        <v>32</v>
      </c>
      <c r="D150" s="68">
        <f>E150*100+1</f>
        <v>1001</v>
      </c>
      <c r="E150" s="89">
        <v>10</v>
      </c>
      <c r="F150" s="139">
        <v>10</v>
      </c>
      <c r="G150" s="137" t="str">
        <f>大分類!D16</f>
        <v>家電・視聴覚機器</v>
      </c>
      <c r="H150" s="70">
        <v>1</v>
      </c>
      <c r="I150" s="71" t="s">
        <v>707</v>
      </c>
      <c r="J150" s="128"/>
      <c r="K150" s="73" t="s">
        <v>709</v>
      </c>
    </row>
    <row r="151" spans="1:11" ht="15" customHeight="1" x14ac:dyDescent="0.15">
      <c r="A151" s="74">
        <v>146</v>
      </c>
      <c r="B151" s="74">
        <v>2</v>
      </c>
      <c r="C151" s="74">
        <v>33</v>
      </c>
      <c r="D151" s="75">
        <f>E151*100+2</f>
        <v>1002</v>
      </c>
      <c r="E151" s="76">
        <v>10</v>
      </c>
      <c r="F151" s="140"/>
      <c r="G151" s="141"/>
      <c r="H151" s="77">
        <v>2</v>
      </c>
      <c r="I151" s="78" t="s">
        <v>708</v>
      </c>
      <c r="J151" s="129"/>
      <c r="K151" s="31" t="s">
        <v>710</v>
      </c>
    </row>
    <row r="152" spans="1:11" ht="15" customHeight="1" x14ac:dyDescent="0.15">
      <c r="A152" s="74">
        <v>147</v>
      </c>
      <c r="B152" s="74">
        <v>2</v>
      </c>
      <c r="C152" s="74">
        <v>34</v>
      </c>
      <c r="D152" s="75">
        <f>E152*100+3</f>
        <v>1003</v>
      </c>
      <c r="E152" s="76">
        <v>10</v>
      </c>
      <c r="F152" s="140"/>
      <c r="G152" s="141"/>
      <c r="H152" s="77">
        <v>3</v>
      </c>
      <c r="I152" s="78" t="s">
        <v>711</v>
      </c>
      <c r="J152" s="129"/>
      <c r="K152" s="31" t="s">
        <v>712</v>
      </c>
    </row>
    <row r="153" spans="1:11" ht="15" customHeight="1" x14ac:dyDescent="0.15">
      <c r="A153" s="74">
        <v>148</v>
      </c>
      <c r="B153" s="74">
        <v>2</v>
      </c>
      <c r="C153" s="74">
        <v>35</v>
      </c>
      <c r="D153" s="75">
        <f>E153*100+4</f>
        <v>1004</v>
      </c>
      <c r="E153" s="76">
        <v>10</v>
      </c>
      <c r="F153" s="140"/>
      <c r="G153" s="141"/>
      <c r="H153" s="77">
        <v>4</v>
      </c>
      <c r="I153" s="78" t="s">
        <v>713</v>
      </c>
      <c r="J153" s="129"/>
      <c r="K153" s="31" t="s">
        <v>714</v>
      </c>
    </row>
    <row r="154" spans="1:11" ht="15" customHeight="1" x14ac:dyDescent="0.15">
      <c r="A154" s="74">
        <v>149</v>
      </c>
      <c r="B154" s="74">
        <v>2</v>
      </c>
      <c r="C154" s="74">
        <v>36</v>
      </c>
      <c r="D154" s="75">
        <f>E154*100+5</f>
        <v>1005</v>
      </c>
      <c r="E154" s="76">
        <v>10</v>
      </c>
      <c r="F154" s="140"/>
      <c r="G154" s="141"/>
      <c r="H154" s="77">
        <v>5</v>
      </c>
      <c r="I154" s="78" t="s">
        <v>486</v>
      </c>
      <c r="J154" s="129"/>
      <c r="K154" s="31" t="s">
        <v>715</v>
      </c>
    </row>
    <row r="155" spans="1:11" ht="15" customHeight="1" x14ac:dyDescent="0.15">
      <c r="A155" s="74">
        <v>150</v>
      </c>
      <c r="B155" s="74">
        <v>2</v>
      </c>
      <c r="C155" s="74">
        <v>37</v>
      </c>
      <c r="D155" s="75">
        <f>E155*100+6</f>
        <v>1006</v>
      </c>
      <c r="E155" s="76">
        <v>10</v>
      </c>
      <c r="F155" s="140"/>
      <c r="G155" s="141"/>
      <c r="H155" s="77">
        <v>6</v>
      </c>
      <c r="I155" s="78" t="s">
        <v>716</v>
      </c>
      <c r="J155" s="129"/>
      <c r="K155" s="31" t="s">
        <v>127</v>
      </c>
    </row>
    <row r="156" spans="1:11" ht="15" customHeight="1" x14ac:dyDescent="0.15">
      <c r="A156" s="74">
        <v>151</v>
      </c>
      <c r="B156" s="74">
        <v>2</v>
      </c>
      <c r="C156" s="74">
        <v>38</v>
      </c>
      <c r="D156" s="75">
        <f>E156*100+7</f>
        <v>1007</v>
      </c>
      <c r="E156" s="76">
        <v>10</v>
      </c>
      <c r="F156" s="140"/>
      <c r="G156" s="141"/>
      <c r="H156" s="77">
        <v>7</v>
      </c>
      <c r="I156" s="78" t="s">
        <v>755</v>
      </c>
      <c r="J156" s="129"/>
      <c r="K156" s="31" t="s">
        <v>756</v>
      </c>
    </row>
    <row r="157" spans="1:11" ht="15" customHeight="1" x14ac:dyDescent="0.15">
      <c r="A157" s="74">
        <v>152</v>
      </c>
      <c r="B157" s="74">
        <v>2</v>
      </c>
      <c r="C157" s="74">
        <v>39</v>
      </c>
      <c r="D157" s="75">
        <f>E157*100+8</f>
        <v>1008</v>
      </c>
      <c r="E157" s="76">
        <v>10</v>
      </c>
      <c r="F157" s="140"/>
      <c r="G157" s="141"/>
      <c r="H157" s="77">
        <v>8</v>
      </c>
      <c r="I157" s="78" t="s">
        <v>97</v>
      </c>
      <c r="J157" s="129"/>
      <c r="K157" s="31" t="s">
        <v>128</v>
      </c>
    </row>
    <row r="158" spans="1:11" ht="15" customHeight="1" x14ac:dyDescent="0.15">
      <c r="A158" s="74">
        <v>153</v>
      </c>
      <c r="B158" s="74">
        <v>2</v>
      </c>
      <c r="C158" s="74">
        <v>40</v>
      </c>
      <c r="D158" s="75">
        <f>E158*100+9</f>
        <v>1009</v>
      </c>
      <c r="E158" s="76">
        <v>10</v>
      </c>
      <c r="F158" s="140"/>
      <c r="G158" s="141"/>
      <c r="H158" s="77">
        <v>9</v>
      </c>
      <c r="I158" s="78"/>
      <c r="J158" s="129"/>
      <c r="K158" s="31"/>
    </row>
    <row r="159" spans="1:11" ht="15" customHeight="1" x14ac:dyDescent="0.15">
      <c r="A159" s="74">
        <v>154</v>
      </c>
      <c r="B159" s="74">
        <v>2</v>
      </c>
      <c r="C159" s="74">
        <v>41</v>
      </c>
      <c r="D159" s="75">
        <f>E159*100+10</f>
        <v>1010</v>
      </c>
      <c r="E159" s="76">
        <v>10</v>
      </c>
      <c r="F159" s="140"/>
      <c r="G159" s="141"/>
      <c r="H159" s="77">
        <v>10</v>
      </c>
      <c r="I159" s="78"/>
      <c r="J159" s="129"/>
      <c r="K159" s="31"/>
    </row>
    <row r="160" spans="1:11" ht="15" customHeight="1" x14ac:dyDescent="0.15">
      <c r="A160" s="74">
        <v>155</v>
      </c>
      <c r="B160" s="74">
        <v>2</v>
      </c>
      <c r="C160" s="74">
        <v>42</v>
      </c>
      <c r="D160" s="75">
        <f>E160*100+11</f>
        <v>1011</v>
      </c>
      <c r="E160" s="76">
        <v>10</v>
      </c>
      <c r="F160" s="140"/>
      <c r="G160" s="141"/>
      <c r="H160" s="77">
        <v>11</v>
      </c>
      <c r="I160" s="78"/>
      <c r="J160" s="129"/>
      <c r="K160" s="31"/>
    </row>
    <row r="161" spans="1:11" ht="15" customHeight="1" x14ac:dyDescent="0.15">
      <c r="A161" s="74">
        <v>156</v>
      </c>
      <c r="B161" s="74">
        <v>2</v>
      </c>
      <c r="C161" s="74">
        <v>43</v>
      </c>
      <c r="D161" s="75">
        <f>E161*100+12</f>
        <v>1012</v>
      </c>
      <c r="E161" s="76">
        <v>10</v>
      </c>
      <c r="F161" s="140"/>
      <c r="G161" s="141"/>
      <c r="H161" s="77">
        <v>12</v>
      </c>
      <c r="I161" s="78"/>
      <c r="J161" s="129"/>
      <c r="K161" s="31"/>
    </row>
    <row r="162" spans="1:11" ht="15" customHeight="1" x14ac:dyDescent="0.15">
      <c r="A162" s="74">
        <v>157</v>
      </c>
      <c r="B162" s="74">
        <v>2</v>
      </c>
      <c r="C162" s="74">
        <v>44</v>
      </c>
      <c r="D162" s="75">
        <f>E162*100+13</f>
        <v>1013</v>
      </c>
      <c r="E162" s="76">
        <v>10</v>
      </c>
      <c r="F162" s="140"/>
      <c r="G162" s="141"/>
      <c r="H162" s="77">
        <v>13</v>
      </c>
      <c r="I162" s="78"/>
      <c r="J162" s="129"/>
      <c r="K162" s="31"/>
    </row>
    <row r="163" spans="1:11" ht="15" customHeight="1" x14ac:dyDescent="0.15">
      <c r="A163" s="74">
        <v>158</v>
      </c>
      <c r="B163" s="74">
        <v>2</v>
      </c>
      <c r="C163" s="74">
        <v>45</v>
      </c>
      <c r="D163" s="75">
        <f>E163*100+14</f>
        <v>1014</v>
      </c>
      <c r="E163" s="76">
        <v>10</v>
      </c>
      <c r="F163" s="140"/>
      <c r="G163" s="141"/>
      <c r="H163" s="77">
        <v>14</v>
      </c>
      <c r="I163" s="78"/>
      <c r="J163" s="129"/>
      <c r="K163" s="31"/>
    </row>
    <row r="164" spans="1:11" ht="15" customHeight="1" x14ac:dyDescent="0.15">
      <c r="A164" s="74">
        <v>159</v>
      </c>
      <c r="B164" s="74">
        <v>2</v>
      </c>
      <c r="C164" s="74">
        <v>46</v>
      </c>
      <c r="D164" s="75">
        <f>E164*100+15</f>
        <v>1015</v>
      </c>
      <c r="E164" s="76">
        <v>10</v>
      </c>
      <c r="F164" s="140"/>
      <c r="G164" s="141"/>
      <c r="H164" s="77">
        <v>15</v>
      </c>
      <c r="I164" s="78" t="s">
        <v>106</v>
      </c>
      <c r="J164" s="129"/>
      <c r="K164" s="133"/>
    </row>
    <row r="165" spans="1:11" ht="15" customHeight="1" x14ac:dyDescent="0.15">
      <c r="A165" s="90">
        <v>160</v>
      </c>
      <c r="B165" s="82">
        <v>2</v>
      </c>
      <c r="C165" s="82">
        <v>47</v>
      </c>
      <c r="D165" s="75">
        <f>E165*100</f>
        <v>1000</v>
      </c>
      <c r="E165" s="83">
        <v>10</v>
      </c>
      <c r="F165" s="84"/>
      <c r="G165" s="85"/>
      <c r="H165" s="86">
        <v>16</v>
      </c>
      <c r="I165" s="87" t="s">
        <v>504</v>
      </c>
      <c r="J165" s="88"/>
      <c r="K165" s="134"/>
    </row>
    <row r="166" spans="1:11" ht="15" customHeight="1" x14ac:dyDescent="0.15">
      <c r="A166" s="80">
        <v>161</v>
      </c>
      <c r="B166" s="80">
        <v>2</v>
      </c>
      <c r="C166" s="80">
        <v>48</v>
      </c>
      <c r="D166" s="68">
        <f>E166*100+1</f>
        <v>1101</v>
      </c>
      <c r="E166" s="89">
        <v>11</v>
      </c>
      <c r="F166" s="139">
        <v>11</v>
      </c>
      <c r="G166" s="137" t="str">
        <f>大分類!D17</f>
        <v>車両・運搬具関連</v>
      </c>
      <c r="H166" s="70">
        <v>1</v>
      </c>
      <c r="I166" s="71" t="s">
        <v>255</v>
      </c>
      <c r="J166" s="128"/>
      <c r="K166" s="73" t="s">
        <v>736</v>
      </c>
    </row>
    <row r="167" spans="1:11" ht="15" customHeight="1" x14ac:dyDescent="0.15">
      <c r="A167" s="74">
        <v>162</v>
      </c>
      <c r="B167" s="74">
        <v>2</v>
      </c>
      <c r="C167" s="74">
        <v>49</v>
      </c>
      <c r="D167" s="75">
        <f>E167*100+2</f>
        <v>1102</v>
      </c>
      <c r="E167" s="76">
        <v>11</v>
      </c>
      <c r="F167" s="140"/>
      <c r="G167" s="141"/>
      <c r="H167" s="77">
        <v>2</v>
      </c>
      <c r="I167" s="78" t="s">
        <v>256</v>
      </c>
      <c r="J167" s="129"/>
      <c r="K167" s="31"/>
    </row>
    <row r="168" spans="1:11" ht="15" customHeight="1" x14ac:dyDescent="0.15">
      <c r="A168" s="74">
        <v>163</v>
      </c>
      <c r="B168" s="74">
        <v>2</v>
      </c>
      <c r="C168" s="74">
        <v>50</v>
      </c>
      <c r="D168" s="75">
        <f>E168*100+3</f>
        <v>1103</v>
      </c>
      <c r="E168" s="76">
        <v>11</v>
      </c>
      <c r="F168" s="140"/>
      <c r="G168" s="141"/>
      <c r="H168" s="77">
        <v>3</v>
      </c>
      <c r="I168" s="78" t="s">
        <v>257</v>
      </c>
      <c r="J168" s="129"/>
      <c r="K168" s="31" t="s">
        <v>734</v>
      </c>
    </row>
    <row r="169" spans="1:11" ht="15" customHeight="1" x14ac:dyDescent="0.15">
      <c r="A169" s="74">
        <v>164</v>
      </c>
      <c r="B169" s="74">
        <v>2</v>
      </c>
      <c r="C169" s="74">
        <v>51</v>
      </c>
      <c r="D169" s="75">
        <f>E169*100+4</f>
        <v>1104</v>
      </c>
      <c r="E169" s="76">
        <v>11</v>
      </c>
      <c r="F169" s="140"/>
      <c r="G169" s="141"/>
      <c r="H169" s="77">
        <v>4</v>
      </c>
      <c r="I169" s="78" t="s">
        <v>211</v>
      </c>
      <c r="J169" s="129"/>
      <c r="K169" s="31" t="s">
        <v>735</v>
      </c>
    </row>
    <row r="170" spans="1:11" ht="15" customHeight="1" x14ac:dyDescent="0.15">
      <c r="A170" s="74">
        <v>165</v>
      </c>
      <c r="B170" s="74">
        <v>2</v>
      </c>
      <c r="C170" s="74">
        <v>52</v>
      </c>
      <c r="D170" s="75">
        <f>E170*100+5</f>
        <v>1105</v>
      </c>
      <c r="E170" s="76">
        <v>11</v>
      </c>
      <c r="F170" s="140"/>
      <c r="G170" s="141"/>
      <c r="H170" s="77">
        <v>5</v>
      </c>
      <c r="I170" s="78" t="s">
        <v>258</v>
      </c>
      <c r="J170" s="129"/>
      <c r="K170" s="31" t="s">
        <v>739</v>
      </c>
    </row>
    <row r="171" spans="1:11" ht="15" customHeight="1" x14ac:dyDescent="0.15">
      <c r="A171" s="74">
        <v>166</v>
      </c>
      <c r="B171" s="74">
        <v>2</v>
      </c>
      <c r="C171" s="74">
        <v>53</v>
      </c>
      <c r="D171" s="75">
        <f>E171*100+6</f>
        <v>1106</v>
      </c>
      <c r="E171" s="76">
        <v>11</v>
      </c>
      <c r="F171" s="140"/>
      <c r="G171" s="141"/>
      <c r="H171" s="77">
        <v>6</v>
      </c>
      <c r="I171" s="78" t="s">
        <v>737</v>
      </c>
      <c r="J171" s="129"/>
      <c r="K171" s="31" t="s">
        <v>738</v>
      </c>
    </row>
    <row r="172" spans="1:11" ht="15" customHeight="1" x14ac:dyDescent="0.15">
      <c r="A172" s="74">
        <v>167</v>
      </c>
      <c r="B172" s="74">
        <v>2</v>
      </c>
      <c r="C172" s="74">
        <v>54</v>
      </c>
      <c r="D172" s="75">
        <f>E172*100+7</f>
        <v>1107</v>
      </c>
      <c r="E172" s="76">
        <v>11</v>
      </c>
      <c r="F172" s="140"/>
      <c r="G172" s="141"/>
      <c r="H172" s="77">
        <v>7</v>
      </c>
      <c r="I172" s="78" t="s">
        <v>740</v>
      </c>
      <c r="J172" s="129"/>
      <c r="K172" s="31" t="s">
        <v>749</v>
      </c>
    </row>
    <row r="173" spans="1:11" ht="15" customHeight="1" x14ac:dyDescent="0.15">
      <c r="A173" s="74">
        <v>168</v>
      </c>
      <c r="B173" s="74">
        <v>2</v>
      </c>
      <c r="C173" s="74">
        <v>55</v>
      </c>
      <c r="D173" s="75">
        <f>E173*100+8</f>
        <v>1108</v>
      </c>
      <c r="E173" s="76">
        <v>11</v>
      </c>
      <c r="F173" s="140"/>
      <c r="G173" s="141"/>
      <c r="H173" s="77">
        <v>8</v>
      </c>
      <c r="I173" s="78" t="s">
        <v>259</v>
      </c>
      <c r="J173" s="129"/>
      <c r="K173" s="31" t="s">
        <v>750</v>
      </c>
    </row>
    <row r="174" spans="1:11" ht="15" customHeight="1" x14ac:dyDescent="0.15">
      <c r="A174" s="74">
        <v>169</v>
      </c>
      <c r="B174" s="74">
        <v>2</v>
      </c>
      <c r="C174" s="74">
        <v>56</v>
      </c>
      <c r="D174" s="75">
        <f>E174*100+9</f>
        <v>1109</v>
      </c>
      <c r="E174" s="76">
        <v>11</v>
      </c>
      <c r="F174" s="140"/>
      <c r="G174" s="141"/>
      <c r="H174" s="77">
        <v>9</v>
      </c>
      <c r="I174" s="78" t="s">
        <v>260</v>
      </c>
      <c r="J174" s="129"/>
      <c r="K174" s="31"/>
    </row>
    <row r="175" spans="1:11" ht="15" customHeight="1" x14ac:dyDescent="0.15">
      <c r="A175" s="74">
        <v>170</v>
      </c>
      <c r="B175" s="74">
        <v>2</v>
      </c>
      <c r="C175" s="74">
        <v>57</v>
      </c>
      <c r="D175" s="75">
        <f>E175*100+10</f>
        <v>1110</v>
      </c>
      <c r="E175" s="76">
        <v>11</v>
      </c>
      <c r="F175" s="140"/>
      <c r="G175" s="141"/>
      <c r="H175" s="77">
        <v>10</v>
      </c>
      <c r="I175" s="78" t="s">
        <v>733</v>
      </c>
      <c r="J175" s="129"/>
      <c r="K175" s="31" t="s">
        <v>732</v>
      </c>
    </row>
    <row r="176" spans="1:11" ht="15" customHeight="1" x14ac:dyDescent="0.15">
      <c r="A176" s="74">
        <v>171</v>
      </c>
      <c r="B176" s="74">
        <v>2</v>
      </c>
      <c r="C176" s="74">
        <v>58</v>
      </c>
      <c r="D176" s="75">
        <f>E176*100+11</f>
        <v>1111</v>
      </c>
      <c r="E176" s="76">
        <v>11</v>
      </c>
      <c r="F176" s="140"/>
      <c r="G176" s="141"/>
      <c r="H176" s="77">
        <v>11</v>
      </c>
      <c r="I176" s="78"/>
      <c r="J176" s="129"/>
      <c r="K176" s="31"/>
    </row>
    <row r="177" spans="1:11" ht="15" customHeight="1" x14ac:dyDescent="0.15">
      <c r="A177" s="74">
        <v>172</v>
      </c>
      <c r="B177" s="74">
        <v>2</v>
      </c>
      <c r="C177" s="74">
        <v>59</v>
      </c>
      <c r="D177" s="75">
        <f>E177*100+12</f>
        <v>1112</v>
      </c>
      <c r="E177" s="76">
        <v>11</v>
      </c>
      <c r="F177" s="140"/>
      <c r="G177" s="141"/>
      <c r="H177" s="77">
        <v>12</v>
      </c>
      <c r="I177" s="78"/>
      <c r="J177" s="129"/>
      <c r="K177" s="31"/>
    </row>
    <row r="178" spans="1:11" ht="15" customHeight="1" x14ac:dyDescent="0.15">
      <c r="A178" s="74">
        <v>173</v>
      </c>
      <c r="B178" s="74">
        <v>2</v>
      </c>
      <c r="C178" s="74">
        <v>60</v>
      </c>
      <c r="D178" s="75">
        <f>E178*100+13</f>
        <v>1113</v>
      </c>
      <c r="E178" s="76">
        <v>11</v>
      </c>
      <c r="F178" s="140"/>
      <c r="G178" s="141"/>
      <c r="H178" s="77">
        <v>13</v>
      </c>
      <c r="I178" s="78"/>
      <c r="J178" s="129"/>
      <c r="K178" s="31"/>
    </row>
    <row r="179" spans="1:11" ht="15" customHeight="1" x14ac:dyDescent="0.15">
      <c r="A179" s="74">
        <v>174</v>
      </c>
      <c r="B179" s="74">
        <v>2</v>
      </c>
      <c r="C179" s="74">
        <v>61</v>
      </c>
      <c r="D179" s="75">
        <f>E179*100+14</f>
        <v>1114</v>
      </c>
      <c r="E179" s="76">
        <v>11</v>
      </c>
      <c r="F179" s="140"/>
      <c r="G179" s="141"/>
      <c r="H179" s="77">
        <v>14</v>
      </c>
      <c r="I179" s="78"/>
      <c r="J179" s="129"/>
      <c r="K179" s="31"/>
    </row>
    <row r="180" spans="1:11" ht="15" customHeight="1" x14ac:dyDescent="0.15">
      <c r="A180" s="74">
        <v>175</v>
      </c>
      <c r="B180" s="74">
        <v>2</v>
      </c>
      <c r="C180" s="74">
        <v>62</v>
      </c>
      <c r="D180" s="75">
        <f>E180*100+15</f>
        <v>1115</v>
      </c>
      <c r="E180" s="76">
        <v>11</v>
      </c>
      <c r="F180" s="140"/>
      <c r="G180" s="141"/>
      <c r="H180" s="77">
        <v>15</v>
      </c>
      <c r="I180" s="78" t="s">
        <v>120</v>
      </c>
      <c r="J180" s="129"/>
      <c r="K180" s="133"/>
    </row>
    <row r="181" spans="1:11" ht="15" customHeight="1" x14ac:dyDescent="0.15">
      <c r="A181" s="90">
        <v>176</v>
      </c>
      <c r="B181" s="82">
        <v>2</v>
      </c>
      <c r="C181" s="82">
        <v>63</v>
      </c>
      <c r="D181" s="75">
        <f>E181*100</f>
        <v>1100</v>
      </c>
      <c r="E181" s="83">
        <v>11</v>
      </c>
      <c r="F181" s="84"/>
      <c r="G181" s="85"/>
      <c r="H181" s="86">
        <v>16</v>
      </c>
      <c r="I181" s="87" t="s">
        <v>504</v>
      </c>
      <c r="J181" s="88"/>
      <c r="K181" s="134"/>
    </row>
    <row r="182" spans="1:11" ht="15" customHeight="1" x14ac:dyDescent="0.15">
      <c r="A182" s="80">
        <v>177</v>
      </c>
      <c r="B182" s="80">
        <v>2</v>
      </c>
      <c r="C182" s="80">
        <v>64</v>
      </c>
      <c r="D182" s="68">
        <f>E182*100+1</f>
        <v>1201</v>
      </c>
      <c r="E182" s="89">
        <v>12</v>
      </c>
      <c r="F182" s="139">
        <v>12</v>
      </c>
      <c r="G182" s="137" t="str">
        <f>大分類!D18</f>
        <v>工具・機械器具</v>
      </c>
      <c r="H182" s="70">
        <v>1</v>
      </c>
      <c r="I182" s="71" t="s">
        <v>133</v>
      </c>
      <c r="J182" s="128"/>
      <c r="K182" s="73" t="s">
        <v>136</v>
      </c>
    </row>
    <row r="183" spans="1:11" ht="15" customHeight="1" x14ac:dyDescent="0.15">
      <c r="A183" s="74">
        <v>178</v>
      </c>
      <c r="B183" s="74">
        <v>2</v>
      </c>
      <c r="C183" s="74">
        <v>65</v>
      </c>
      <c r="D183" s="75">
        <f>E183*100+2</f>
        <v>1202</v>
      </c>
      <c r="E183" s="76">
        <v>12</v>
      </c>
      <c r="F183" s="140"/>
      <c r="G183" s="141"/>
      <c r="H183" s="77">
        <v>2</v>
      </c>
      <c r="I183" s="78" t="s">
        <v>132</v>
      </c>
      <c r="J183" s="129"/>
      <c r="K183" s="31" t="s">
        <v>134</v>
      </c>
    </row>
    <row r="184" spans="1:11" ht="15" customHeight="1" x14ac:dyDescent="0.15">
      <c r="A184" s="74">
        <v>179</v>
      </c>
      <c r="B184" s="74">
        <v>2</v>
      </c>
      <c r="C184" s="74">
        <v>66</v>
      </c>
      <c r="D184" s="75">
        <f>E184*100+3</f>
        <v>1203</v>
      </c>
      <c r="E184" s="76">
        <v>12</v>
      </c>
      <c r="F184" s="140"/>
      <c r="G184" s="141"/>
      <c r="H184" s="77">
        <v>3</v>
      </c>
      <c r="I184" s="78" t="s">
        <v>261</v>
      </c>
      <c r="J184" s="129"/>
      <c r="K184" s="31" t="s">
        <v>135</v>
      </c>
    </row>
    <row r="185" spans="1:11" ht="15" customHeight="1" x14ac:dyDescent="0.15">
      <c r="A185" s="74">
        <v>180</v>
      </c>
      <c r="B185" s="74">
        <v>2</v>
      </c>
      <c r="C185" s="74">
        <v>67</v>
      </c>
      <c r="D185" s="75">
        <f>E185*100+4</f>
        <v>1204</v>
      </c>
      <c r="E185" s="76">
        <v>12</v>
      </c>
      <c r="F185" s="140"/>
      <c r="G185" s="141"/>
      <c r="H185" s="77">
        <v>4</v>
      </c>
      <c r="I185" s="78" t="s">
        <v>262</v>
      </c>
      <c r="J185" s="129"/>
      <c r="K185" s="31"/>
    </row>
    <row r="186" spans="1:11" ht="15" customHeight="1" x14ac:dyDescent="0.15">
      <c r="A186" s="74">
        <v>181</v>
      </c>
      <c r="B186" s="74">
        <v>2</v>
      </c>
      <c r="C186" s="74">
        <v>68</v>
      </c>
      <c r="D186" s="75">
        <f>E186*100+5</f>
        <v>1205</v>
      </c>
      <c r="E186" s="76">
        <v>12</v>
      </c>
      <c r="F186" s="140"/>
      <c r="G186" s="141"/>
      <c r="H186" s="77">
        <v>5</v>
      </c>
      <c r="I186" s="78"/>
      <c r="J186" s="129"/>
      <c r="K186" s="31"/>
    </row>
    <row r="187" spans="1:11" ht="15" customHeight="1" x14ac:dyDescent="0.15">
      <c r="A187" s="74">
        <v>182</v>
      </c>
      <c r="B187" s="74">
        <v>2</v>
      </c>
      <c r="C187" s="74">
        <v>69</v>
      </c>
      <c r="D187" s="75">
        <f>E187*100+6</f>
        <v>1206</v>
      </c>
      <c r="E187" s="76">
        <v>12</v>
      </c>
      <c r="F187" s="140"/>
      <c r="G187" s="141"/>
      <c r="H187" s="77">
        <v>6</v>
      </c>
      <c r="I187" s="78"/>
      <c r="J187" s="129"/>
      <c r="K187" s="31"/>
    </row>
    <row r="188" spans="1:11" ht="15" customHeight="1" x14ac:dyDescent="0.15">
      <c r="A188" s="74">
        <v>183</v>
      </c>
      <c r="B188" s="74">
        <v>2</v>
      </c>
      <c r="C188" s="74">
        <v>70</v>
      </c>
      <c r="D188" s="75">
        <f>E188*100+7</f>
        <v>1207</v>
      </c>
      <c r="E188" s="76">
        <v>12</v>
      </c>
      <c r="F188" s="140"/>
      <c r="G188" s="141"/>
      <c r="H188" s="77">
        <v>7</v>
      </c>
      <c r="I188" s="78"/>
      <c r="J188" s="129"/>
      <c r="K188" s="31"/>
    </row>
    <row r="189" spans="1:11" ht="15" customHeight="1" x14ac:dyDescent="0.15">
      <c r="A189" s="74">
        <v>184</v>
      </c>
      <c r="B189" s="74">
        <v>2</v>
      </c>
      <c r="C189" s="74">
        <v>71</v>
      </c>
      <c r="D189" s="75">
        <f>E189*100+8</f>
        <v>1208</v>
      </c>
      <c r="E189" s="76">
        <v>12</v>
      </c>
      <c r="F189" s="140"/>
      <c r="G189" s="141"/>
      <c r="H189" s="77">
        <v>8</v>
      </c>
      <c r="I189" s="78"/>
      <c r="J189" s="129"/>
      <c r="K189" s="31"/>
    </row>
    <row r="190" spans="1:11" ht="15" customHeight="1" x14ac:dyDescent="0.15">
      <c r="A190" s="74">
        <v>185</v>
      </c>
      <c r="B190" s="74">
        <v>2</v>
      </c>
      <c r="C190" s="74">
        <v>72</v>
      </c>
      <c r="D190" s="75">
        <f>E190*100+9</f>
        <v>1209</v>
      </c>
      <c r="E190" s="76">
        <v>12</v>
      </c>
      <c r="F190" s="140"/>
      <c r="G190" s="141"/>
      <c r="H190" s="77">
        <v>9</v>
      </c>
      <c r="I190" s="78"/>
      <c r="J190" s="129"/>
      <c r="K190" s="31"/>
    </row>
    <row r="191" spans="1:11" ht="15" customHeight="1" x14ac:dyDescent="0.15">
      <c r="A191" s="74">
        <v>186</v>
      </c>
      <c r="B191" s="74">
        <v>2</v>
      </c>
      <c r="C191" s="74">
        <v>73</v>
      </c>
      <c r="D191" s="75">
        <f>E191*100+10</f>
        <v>1210</v>
      </c>
      <c r="E191" s="76">
        <v>12</v>
      </c>
      <c r="F191" s="140"/>
      <c r="G191" s="141"/>
      <c r="H191" s="77">
        <v>10</v>
      </c>
      <c r="I191" s="78"/>
      <c r="J191" s="129"/>
      <c r="K191" s="31"/>
    </row>
    <row r="192" spans="1:11" ht="15" customHeight="1" x14ac:dyDescent="0.15">
      <c r="A192" s="74">
        <v>187</v>
      </c>
      <c r="B192" s="74">
        <v>2</v>
      </c>
      <c r="C192" s="74">
        <v>74</v>
      </c>
      <c r="D192" s="75">
        <f>E192*100+11</f>
        <v>1211</v>
      </c>
      <c r="E192" s="76">
        <v>12</v>
      </c>
      <c r="F192" s="140"/>
      <c r="G192" s="141"/>
      <c r="H192" s="77">
        <v>11</v>
      </c>
      <c r="I192" s="78"/>
      <c r="J192" s="129"/>
      <c r="K192" s="31"/>
    </row>
    <row r="193" spans="1:11" ht="15" customHeight="1" x14ac:dyDescent="0.15">
      <c r="A193" s="74">
        <v>188</v>
      </c>
      <c r="B193" s="74">
        <v>2</v>
      </c>
      <c r="C193" s="74">
        <v>75</v>
      </c>
      <c r="D193" s="75">
        <f>E193*100+12</f>
        <v>1212</v>
      </c>
      <c r="E193" s="76">
        <v>12</v>
      </c>
      <c r="F193" s="140"/>
      <c r="G193" s="141"/>
      <c r="H193" s="77">
        <v>12</v>
      </c>
      <c r="I193" s="78"/>
      <c r="J193" s="129"/>
      <c r="K193" s="31"/>
    </row>
    <row r="194" spans="1:11" ht="15" customHeight="1" x14ac:dyDescent="0.15">
      <c r="A194" s="74">
        <v>189</v>
      </c>
      <c r="B194" s="74">
        <v>2</v>
      </c>
      <c r="C194" s="74">
        <v>76</v>
      </c>
      <c r="D194" s="75">
        <f>E194*100+13</f>
        <v>1213</v>
      </c>
      <c r="E194" s="76">
        <v>12</v>
      </c>
      <c r="F194" s="140"/>
      <c r="G194" s="141"/>
      <c r="H194" s="77">
        <v>13</v>
      </c>
      <c r="I194" s="78"/>
      <c r="J194" s="129"/>
      <c r="K194" s="31"/>
    </row>
    <row r="195" spans="1:11" ht="15" customHeight="1" x14ac:dyDescent="0.15">
      <c r="A195" s="74">
        <v>190</v>
      </c>
      <c r="B195" s="74">
        <v>2</v>
      </c>
      <c r="C195" s="74">
        <v>77</v>
      </c>
      <c r="D195" s="75">
        <f>E195*100+14</f>
        <v>1214</v>
      </c>
      <c r="E195" s="76">
        <v>12</v>
      </c>
      <c r="F195" s="140"/>
      <c r="G195" s="141"/>
      <c r="H195" s="77">
        <v>14</v>
      </c>
      <c r="I195" s="78"/>
      <c r="J195" s="129"/>
      <c r="K195" s="31"/>
    </row>
    <row r="196" spans="1:11" ht="15" customHeight="1" x14ac:dyDescent="0.15">
      <c r="A196" s="74">
        <v>191</v>
      </c>
      <c r="B196" s="74">
        <v>2</v>
      </c>
      <c r="C196" s="74">
        <v>78</v>
      </c>
      <c r="D196" s="75">
        <f>E196*100+15</f>
        <v>1215</v>
      </c>
      <c r="E196" s="76">
        <v>12</v>
      </c>
      <c r="F196" s="140"/>
      <c r="G196" s="141"/>
      <c r="H196" s="77">
        <v>15</v>
      </c>
      <c r="I196" s="78" t="s">
        <v>121</v>
      </c>
      <c r="J196" s="129"/>
      <c r="K196" s="133"/>
    </row>
    <row r="197" spans="1:11" ht="15" customHeight="1" x14ac:dyDescent="0.15">
      <c r="A197" s="90">
        <v>192</v>
      </c>
      <c r="B197" s="82">
        <v>2</v>
      </c>
      <c r="C197" s="82">
        <v>79</v>
      </c>
      <c r="D197" s="75">
        <f>E197*100</f>
        <v>1200</v>
      </c>
      <c r="E197" s="83">
        <v>12</v>
      </c>
      <c r="F197" s="84"/>
      <c r="G197" s="85"/>
      <c r="H197" s="86">
        <v>16</v>
      </c>
      <c r="I197" s="87" t="s">
        <v>504</v>
      </c>
      <c r="J197" s="88"/>
      <c r="K197" s="134"/>
    </row>
    <row r="198" spans="1:11" ht="15" customHeight="1" x14ac:dyDescent="0.15">
      <c r="A198" s="80">
        <v>193</v>
      </c>
      <c r="B198" s="80">
        <v>2</v>
      </c>
      <c r="C198" s="80">
        <v>80</v>
      </c>
      <c r="D198" s="68">
        <f>E198*100+1</f>
        <v>1301</v>
      </c>
      <c r="E198" s="89">
        <v>13</v>
      </c>
      <c r="F198" s="139">
        <v>13</v>
      </c>
      <c r="G198" s="137" t="str">
        <f>大分類!D19</f>
        <v>計測・調査・通信機器</v>
      </c>
      <c r="H198" s="70">
        <v>1</v>
      </c>
      <c r="I198" s="71" t="s">
        <v>263</v>
      </c>
      <c r="J198" s="128"/>
      <c r="K198" s="73"/>
    </row>
    <row r="199" spans="1:11" ht="15" customHeight="1" x14ac:dyDescent="0.15">
      <c r="A199" s="74">
        <v>194</v>
      </c>
      <c r="B199" s="74">
        <v>2</v>
      </c>
      <c r="C199" s="74">
        <v>81</v>
      </c>
      <c r="D199" s="75">
        <f>E199*100+2</f>
        <v>1302</v>
      </c>
      <c r="E199" s="76">
        <v>13</v>
      </c>
      <c r="F199" s="140"/>
      <c r="G199" s="141"/>
      <c r="H199" s="77">
        <v>2</v>
      </c>
      <c r="I199" s="78" t="s">
        <v>264</v>
      </c>
      <c r="J199" s="129"/>
      <c r="K199" s="31" t="s">
        <v>70</v>
      </c>
    </row>
    <row r="200" spans="1:11" ht="15" customHeight="1" x14ac:dyDescent="0.15">
      <c r="A200" s="74">
        <v>195</v>
      </c>
      <c r="B200" s="74">
        <v>2</v>
      </c>
      <c r="C200" s="74">
        <v>82</v>
      </c>
      <c r="D200" s="75">
        <f>E200*100+3</f>
        <v>1303</v>
      </c>
      <c r="E200" s="76">
        <v>13</v>
      </c>
      <c r="F200" s="140"/>
      <c r="G200" s="141"/>
      <c r="H200" s="77">
        <v>3</v>
      </c>
      <c r="I200" s="78" t="s">
        <v>265</v>
      </c>
      <c r="J200" s="129"/>
      <c r="K200" s="31" t="s">
        <v>71</v>
      </c>
    </row>
    <row r="201" spans="1:11" ht="15" customHeight="1" x14ac:dyDescent="0.15">
      <c r="A201" s="74">
        <v>196</v>
      </c>
      <c r="B201" s="74">
        <v>2</v>
      </c>
      <c r="C201" s="74">
        <v>83</v>
      </c>
      <c r="D201" s="75">
        <f>E201*100+4</f>
        <v>1304</v>
      </c>
      <c r="E201" s="76">
        <v>13</v>
      </c>
      <c r="F201" s="140"/>
      <c r="G201" s="141"/>
      <c r="H201" s="77">
        <v>4</v>
      </c>
      <c r="I201" s="78" t="s">
        <v>727</v>
      </c>
      <c r="J201" s="129"/>
      <c r="K201" s="31" t="s">
        <v>72</v>
      </c>
    </row>
    <row r="202" spans="1:11" ht="15" customHeight="1" x14ac:dyDescent="0.15">
      <c r="A202" s="74">
        <v>197</v>
      </c>
      <c r="B202" s="74">
        <v>2</v>
      </c>
      <c r="C202" s="74">
        <v>84</v>
      </c>
      <c r="D202" s="75">
        <f>E202*100+5</f>
        <v>1305</v>
      </c>
      <c r="E202" s="76">
        <v>13</v>
      </c>
      <c r="F202" s="140"/>
      <c r="G202" s="141"/>
      <c r="H202" s="77">
        <v>5</v>
      </c>
      <c r="I202" s="78" t="s">
        <v>728</v>
      </c>
      <c r="J202" s="129"/>
      <c r="K202" s="31" t="s">
        <v>73</v>
      </c>
    </row>
    <row r="203" spans="1:11" ht="15" customHeight="1" x14ac:dyDescent="0.15">
      <c r="A203" s="74">
        <v>198</v>
      </c>
      <c r="B203" s="74">
        <v>2</v>
      </c>
      <c r="C203" s="74">
        <v>85</v>
      </c>
      <c r="D203" s="75">
        <f>E203*100+6</f>
        <v>1306</v>
      </c>
      <c r="E203" s="76">
        <v>13</v>
      </c>
      <c r="F203" s="140"/>
      <c r="G203" s="141"/>
      <c r="H203" s="77">
        <v>6</v>
      </c>
      <c r="I203" s="78" t="s">
        <v>726</v>
      </c>
      <c r="J203" s="129"/>
      <c r="K203" s="31" t="s">
        <v>74</v>
      </c>
    </row>
    <row r="204" spans="1:11" ht="15" customHeight="1" x14ac:dyDescent="0.15">
      <c r="A204" s="74">
        <v>199</v>
      </c>
      <c r="B204" s="74">
        <v>2</v>
      </c>
      <c r="C204" s="74">
        <v>86</v>
      </c>
      <c r="D204" s="75">
        <f>E204*100+7</f>
        <v>1307</v>
      </c>
      <c r="E204" s="76">
        <v>13</v>
      </c>
      <c r="F204" s="140"/>
      <c r="G204" s="141"/>
      <c r="H204" s="77">
        <v>7</v>
      </c>
      <c r="I204" s="78" t="s">
        <v>266</v>
      </c>
      <c r="J204" s="129"/>
      <c r="K204" s="31" t="s">
        <v>725</v>
      </c>
    </row>
    <row r="205" spans="1:11" ht="15" customHeight="1" x14ac:dyDescent="0.15">
      <c r="A205" s="74">
        <v>200</v>
      </c>
      <c r="B205" s="74">
        <v>2</v>
      </c>
      <c r="C205" s="74">
        <v>87</v>
      </c>
      <c r="D205" s="75">
        <f>E205*100+8</f>
        <v>1308</v>
      </c>
      <c r="E205" s="76">
        <v>13</v>
      </c>
      <c r="F205" s="140"/>
      <c r="G205" s="141"/>
      <c r="H205" s="77">
        <v>8</v>
      </c>
      <c r="I205" s="78" t="s">
        <v>729</v>
      </c>
      <c r="J205" s="129"/>
      <c r="K205" s="31" t="s">
        <v>730</v>
      </c>
    </row>
    <row r="206" spans="1:11" ht="15" customHeight="1" x14ac:dyDescent="0.15">
      <c r="A206" s="74">
        <v>201</v>
      </c>
      <c r="B206" s="74">
        <v>2</v>
      </c>
      <c r="C206" s="74">
        <v>88</v>
      </c>
      <c r="D206" s="75">
        <f>E206*100+9</f>
        <v>1309</v>
      </c>
      <c r="E206" s="76">
        <v>13</v>
      </c>
      <c r="F206" s="140"/>
      <c r="G206" s="141"/>
      <c r="H206" s="77">
        <v>9</v>
      </c>
      <c r="I206" s="78" t="s">
        <v>618</v>
      </c>
      <c r="J206" s="129"/>
      <c r="K206" s="31" t="s">
        <v>75</v>
      </c>
    </row>
    <row r="207" spans="1:11" ht="15" customHeight="1" x14ac:dyDescent="0.15">
      <c r="A207" s="74">
        <v>202</v>
      </c>
      <c r="B207" s="74">
        <v>2</v>
      </c>
      <c r="C207" s="74">
        <v>89</v>
      </c>
      <c r="D207" s="75">
        <f>E207*100+10</f>
        <v>1310</v>
      </c>
      <c r="E207" s="76">
        <v>13</v>
      </c>
      <c r="F207" s="140"/>
      <c r="G207" s="141"/>
      <c r="H207" s="77">
        <v>10</v>
      </c>
      <c r="I207" s="78" t="s">
        <v>79</v>
      </c>
      <c r="J207" s="129"/>
      <c r="K207" s="31" t="s">
        <v>80</v>
      </c>
    </row>
    <row r="208" spans="1:11" ht="15" customHeight="1" x14ac:dyDescent="0.15">
      <c r="A208" s="74">
        <v>203</v>
      </c>
      <c r="B208" s="74">
        <v>2</v>
      </c>
      <c r="C208" s="74">
        <v>90</v>
      </c>
      <c r="D208" s="75">
        <f>E208*100+11</f>
        <v>1311</v>
      </c>
      <c r="E208" s="76">
        <v>13</v>
      </c>
      <c r="F208" s="140"/>
      <c r="G208" s="141"/>
      <c r="H208" s="77">
        <v>11</v>
      </c>
      <c r="I208" s="78" t="s">
        <v>619</v>
      </c>
      <c r="J208" s="129"/>
      <c r="K208" s="31" t="s">
        <v>83</v>
      </c>
    </row>
    <row r="209" spans="1:11" ht="15" customHeight="1" x14ac:dyDescent="0.15">
      <c r="A209" s="74">
        <v>204</v>
      </c>
      <c r="B209" s="74">
        <v>2</v>
      </c>
      <c r="C209" s="74">
        <v>91</v>
      </c>
      <c r="D209" s="75">
        <f>E209*100+12</f>
        <v>1312</v>
      </c>
      <c r="E209" s="76">
        <v>13</v>
      </c>
      <c r="F209" s="140"/>
      <c r="G209" s="141"/>
      <c r="H209" s="77">
        <v>12</v>
      </c>
      <c r="I209" s="78" t="s">
        <v>81</v>
      </c>
      <c r="J209" s="129"/>
      <c r="K209" s="31" t="s">
        <v>82</v>
      </c>
    </row>
    <row r="210" spans="1:11" ht="15" customHeight="1" x14ac:dyDescent="0.15">
      <c r="A210" s="74">
        <v>205</v>
      </c>
      <c r="B210" s="74">
        <v>2</v>
      </c>
      <c r="C210" s="74">
        <v>92</v>
      </c>
      <c r="D210" s="75">
        <f>E210*100+13</f>
        <v>1313</v>
      </c>
      <c r="E210" s="76">
        <v>13</v>
      </c>
      <c r="F210" s="140"/>
      <c r="G210" s="141"/>
      <c r="H210" s="77">
        <v>13</v>
      </c>
      <c r="I210" s="78" t="s">
        <v>53</v>
      </c>
      <c r="J210" s="129"/>
      <c r="K210" s="31" t="s">
        <v>84</v>
      </c>
    </row>
    <row r="211" spans="1:11" ht="15" customHeight="1" x14ac:dyDescent="0.15">
      <c r="A211" s="74">
        <v>206</v>
      </c>
      <c r="B211" s="74">
        <v>2</v>
      </c>
      <c r="C211" s="74">
        <v>93</v>
      </c>
      <c r="D211" s="75">
        <f>E211*100+14</f>
        <v>1314</v>
      </c>
      <c r="E211" s="76">
        <v>13</v>
      </c>
      <c r="F211" s="140"/>
      <c r="G211" s="141"/>
      <c r="H211" s="77">
        <v>14</v>
      </c>
      <c r="I211" s="78"/>
      <c r="J211" s="129"/>
      <c r="K211" s="31"/>
    </row>
    <row r="212" spans="1:11" ht="15" customHeight="1" x14ac:dyDescent="0.15">
      <c r="A212" s="74">
        <v>207</v>
      </c>
      <c r="B212" s="74">
        <v>2</v>
      </c>
      <c r="C212" s="74">
        <v>94</v>
      </c>
      <c r="D212" s="75">
        <f>E212*100+15</f>
        <v>1315</v>
      </c>
      <c r="E212" s="76">
        <v>13</v>
      </c>
      <c r="F212" s="140"/>
      <c r="G212" s="141"/>
      <c r="H212" s="77">
        <v>15</v>
      </c>
      <c r="I212" s="78" t="s">
        <v>109</v>
      </c>
      <c r="J212" s="129"/>
      <c r="K212" s="133"/>
    </row>
    <row r="213" spans="1:11" ht="15" customHeight="1" x14ac:dyDescent="0.15">
      <c r="A213" s="90">
        <v>208</v>
      </c>
      <c r="B213" s="82">
        <v>2</v>
      </c>
      <c r="C213" s="82">
        <v>95</v>
      </c>
      <c r="D213" s="75">
        <f>E213*100</f>
        <v>1300</v>
      </c>
      <c r="E213" s="83">
        <v>13</v>
      </c>
      <c r="F213" s="84"/>
      <c r="G213" s="85"/>
      <c r="H213" s="86">
        <v>16</v>
      </c>
      <c r="I213" s="87" t="s">
        <v>504</v>
      </c>
      <c r="J213" s="88"/>
      <c r="K213" s="134"/>
    </row>
    <row r="214" spans="1:11" ht="15" customHeight="1" x14ac:dyDescent="0.15">
      <c r="A214" s="80">
        <v>209</v>
      </c>
      <c r="B214" s="80">
        <v>2</v>
      </c>
      <c r="C214" s="80">
        <v>96</v>
      </c>
      <c r="D214" s="68">
        <f>E214*100+1</f>
        <v>1401</v>
      </c>
      <c r="E214" s="89">
        <v>14</v>
      </c>
      <c r="F214" s="139">
        <v>14</v>
      </c>
      <c r="G214" s="137" t="str">
        <f>大分類!D20</f>
        <v>医療・福祉・保健関連</v>
      </c>
      <c r="H214" s="70">
        <v>1</v>
      </c>
      <c r="I214" s="71" t="s">
        <v>267</v>
      </c>
      <c r="J214" s="128"/>
      <c r="K214" s="73" t="s">
        <v>1</v>
      </c>
    </row>
    <row r="215" spans="1:11" ht="15" customHeight="1" x14ac:dyDescent="0.15">
      <c r="A215" s="74">
        <v>210</v>
      </c>
      <c r="B215" s="74">
        <v>2</v>
      </c>
      <c r="C215" s="74">
        <v>97</v>
      </c>
      <c r="D215" s="75">
        <f>E215*100+2</f>
        <v>1402</v>
      </c>
      <c r="E215" s="76">
        <v>14</v>
      </c>
      <c r="F215" s="140"/>
      <c r="G215" s="141"/>
      <c r="H215" s="77">
        <v>2</v>
      </c>
      <c r="I215" s="78" t="s">
        <v>268</v>
      </c>
      <c r="J215" s="129"/>
      <c r="K215" s="31" t="s">
        <v>8</v>
      </c>
    </row>
    <row r="216" spans="1:11" ht="15" customHeight="1" x14ac:dyDescent="0.15">
      <c r="A216" s="74">
        <v>211</v>
      </c>
      <c r="B216" s="74">
        <v>2</v>
      </c>
      <c r="C216" s="74">
        <v>98</v>
      </c>
      <c r="D216" s="75">
        <f>E216*100+3</f>
        <v>1403</v>
      </c>
      <c r="E216" s="76">
        <v>14</v>
      </c>
      <c r="F216" s="140"/>
      <c r="G216" s="141"/>
      <c r="H216" s="77">
        <v>3</v>
      </c>
      <c r="I216" s="78" t="s">
        <v>269</v>
      </c>
      <c r="J216" s="129"/>
      <c r="K216" s="31" t="s">
        <v>7</v>
      </c>
    </row>
    <row r="217" spans="1:11" ht="15" customHeight="1" x14ac:dyDescent="0.15">
      <c r="A217" s="74">
        <v>212</v>
      </c>
      <c r="B217" s="74">
        <v>2</v>
      </c>
      <c r="C217" s="74">
        <v>99</v>
      </c>
      <c r="D217" s="75">
        <f>E217*100+4</f>
        <v>1404</v>
      </c>
      <c r="E217" s="76">
        <v>14</v>
      </c>
      <c r="F217" s="140"/>
      <c r="G217" s="141"/>
      <c r="H217" s="77">
        <v>4</v>
      </c>
      <c r="I217" s="78" t="s">
        <v>270</v>
      </c>
      <c r="J217" s="129"/>
      <c r="K217" s="31" t="s">
        <v>271</v>
      </c>
    </row>
    <row r="218" spans="1:11" ht="15" customHeight="1" x14ac:dyDescent="0.15">
      <c r="A218" s="74">
        <v>213</v>
      </c>
      <c r="B218" s="74">
        <v>2</v>
      </c>
      <c r="C218" s="74">
        <v>100</v>
      </c>
      <c r="D218" s="75">
        <f>E218*100+5</f>
        <v>1405</v>
      </c>
      <c r="E218" s="76">
        <v>14</v>
      </c>
      <c r="F218" s="140"/>
      <c r="G218" s="141"/>
      <c r="H218" s="77">
        <v>5</v>
      </c>
      <c r="I218" s="78" t="s">
        <v>272</v>
      </c>
      <c r="J218" s="129"/>
      <c r="K218" s="31" t="s">
        <v>9</v>
      </c>
    </row>
    <row r="219" spans="1:11" ht="15" customHeight="1" x14ac:dyDescent="0.15">
      <c r="A219" s="74">
        <v>214</v>
      </c>
      <c r="B219" s="74">
        <v>2</v>
      </c>
      <c r="C219" s="74">
        <v>101</v>
      </c>
      <c r="D219" s="75">
        <f>E219*100+6</f>
        <v>1406</v>
      </c>
      <c r="E219" s="76">
        <v>14</v>
      </c>
      <c r="F219" s="140"/>
      <c r="G219" s="141"/>
      <c r="H219" s="77">
        <v>6</v>
      </c>
      <c r="I219" s="78" t="s">
        <v>273</v>
      </c>
      <c r="J219" s="129"/>
      <c r="K219" s="31" t="s">
        <v>10</v>
      </c>
    </row>
    <row r="220" spans="1:11" ht="15" customHeight="1" x14ac:dyDescent="0.15">
      <c r="A220" s="74">
        <v>215</v>
      </c>
      <c r="B220" s="74">
        <v>2</v>
      </c>
      <c r="C220" s="74">
        <v>102</v>
      </c>
      <c r="D220" s="75">
        <f>E220*100+7</f>
        <v>1407</v>
      </c>
      <c r="E220" s="76">
        <v>14</v>
      </c>
      <c r="F220" s="140"/>
      <c r="G220" s="141"/>
      <c r="H220" s="77">
        <v>7</v>
      </c>
      <c r="I220" s="78" t="s">
        <v>6</v>
      </c>
      <c r="J220" s="129"/>
      <c r="K220" s="31" t="s">
        <v>761</v>
      </c>
    </row>
    <row r="221" spans="1:11" ht="15" customHeight="1" x14ac:dyDescent="0.15">
      <c r="A221" s="74">
        <v>216</v>
      </c>
      <c r="B221" s="74">
        <v>2</v>
      </c>
      <c r="C221" s="74">
        <v>103</v>
      </c>
      <c r="D221" s="75">
        <f>E221*100+8</f>
        <v>1408</v>
      </c>
      <c r="E221" s="76">
        <v>14</v>
      </c>
      <c r="F221" s="140"/>
      <c r="G221" s="141"/>
      <c r="H221" s="77">
        <v>8</v>
      </c>
      <c r="I221" s="78" t="s">
        <v>2</v>
      </c>
      <c r="J221" s="129"/>
      <c r="K221" s="31" t="s">
        <v>5</v>
      </c>
    </row>
    <row r="222" spans="1:11" ht="15" customHeight="1" x14ac:dyDescent="0.15">
      <c r="A222" s="74">
        <v>217</v>
      </c>
      <c r="B222" s="74">
        <v>2</v>
      </c>
      <c r="C222" s="74">
        <v>104</v>
      </c>
      <c r="D222" s="75">
        <f>E222*100+9</f>
        <v>1409</v>
      </c>
      <c r="E222" s="76">
        <v>14</v>
      </c>
      <c r="F222" s="140"/>
      <c r="G222" s="141"/>
      <c r="H222" s="77">
        <v>9</v>
      </c>
      <c r="I222" s="78" t="s">
        <v>3</v>
      </c>
      <c r="J222" s="129"/>
      <c r="K222" s="31" t="s">
        <v>4</v>
      </c>
    </row>
    <row r="223" spans="1:11" ht="15" customHeight="1" x14ac:dyDescent="0.15">
      <c r="A223" s="74">
        <v>218</v>
      </c>
      <c r="B223" s="74">
        <v>2</v>
      </c>
      <c r="C223" s="74">
        <v>105</v>
      </c>
      <c r="D223" s="75">
        <f>E223*100+10</f>
        <v>1410</v>
      </c>
      <c r="E223" s="76">
        <v>14</v>
      </c>
      <c r="F223" s="140"/>
      <c r="G223" s="141"/>
      <c r="H223" s="77">
        <v>10</v>
      </c>
      <c r="I223" s="78"/>
      <c r="J223" s="129"/>
      <c r="K223" s="31"/>
    </row>
    <row r="224" spans="1:11" ht="15" customHeight="1" x14ac:dyDescent="0.15">
      <c r="A224" s="74">
        <v>219</v>
      </c>
      <c r="B224" s="74">
        <v>2</v>
      </c>
      <c r="C224" s="74">
        <v>106</v>
      </c>
      <c r="D224" s="75">
        <f>E224*100+11</f>
        <v>1411</v>
      </c>
      <c r="E224" s="76">
        <v>14</v>
      </c>
      <c r="F224" s="140"/>
      <c r="G224" s="141"/>
      <c r="H224" s="77">
        <v>11</v>
      </c>
      <c r="I224" s="78"/>
      <c r="J224" s="129"/>
      <c r="K224" s="31"/>
    </row>
    <row r="225" spans="1:11" ht="15" customHeight="1" x14ac:dyDescent="0.15">
      <c r="A225" s="74">
        <v>220</v>
      </c>
      <c r="B225" s="74">
        <v>2</v>
      </c>
      <c r="C225" s="74">
        <v>107</v>
      </c>
      <c r="D225" s="75">
        <f>E225*100+12</f>
        <v>1412</v>
      </c>
      <c r="E225" s="76">
        <v>14</v>
      </c>
      <c r="F225" s="140"/>
      <c r="G225" s="141"/>
      <c r="H225" s="77">
        <v>12</v>
      </c>
      <c r="I225" s="78"/>
      <c r="J225" s="129"/>
      <c r="K225" s="31"/>
    </row>
    <row r="226" spans="1:11" ht="15" customHeight="1" x14ac:dyDescent="0.15">
      <c r="A226" s="74">
        <v>221</v>
      </c>
      <c r="B226" s="74">
        <v>2</v>
      </c>
      <c r="C226" s="74">
        <v>108</v>
      </c>
      <c r="D226" s="75">
        <f>E226*100+13</f>
        <v>1413</v>
      </c>
      <c r="E226" s="76">
        <v>14</v>
      </c>
      <c r="F226" s="140"/>
      <c r="G226" s="141"/>
      <c r="H226" s="77">
        <v>13</v>
      </c>
      <c r="I226" s="78"/>
      <c r="J226" s="129"/>
      <c r="K226" s="31"/>
    </row>
    <row r="227" spans="1:11" ht="15" customHeight="1" x14ac:dyDescent="0.15">
      <c r="A227" s="74">
        <v>222</v>
      </c>
      <c r="B227" s="74">
        <v>2</v>
      </c>
      <c r="C227" s="74">
        <v>109</v>
      </c>
      <c r="D227" s="75">
        <f>E227*100+14</f>
        <v>1414</v>
      </c>
      <c r="E227" s="76">
        <v>14</v>
      </c>
      <c r="F227" s="140"/>
      <c r="G227" s="141"/>
      <c r="H227" s="77">
        <v>14</v>
      </c>
      <c r="I227" s="78"/>
      <c r="J227" s="129"/>
      <c r="K227" s="31"/>
    </row>
    <row r="228" spans="1:11" ht="15" customHeight="1" x14ac:dyDescent="0.15">
      <c r="A228" s="74">
        <v>223</v>
      </c>
      <c r="B228" s="74">
        <v>2</v>
      </c>
      <c r="C228" s="74">
        <v>110</v>
      </c>
      <c r="D228" s="75">
        <f>E228*100+15</f>
        <v>1415</v>
      </c>
      <c r="E228" s="76">
        <v>14</v>
      </c>
      <c r="F228" s="140"/>
      <c r="G228" s="141"/>
      <c r="H228" s="77">
        <v>15</v>
      </c>
      <c r="I228" s="78" t="s">
        <v>122</v>
      </c>
      <c r="J228" s="129"/>
      <c r="K228" s="133"/>
    </row>
    <row r="229" spans="1:11" ht="15" customHeight="1" x14ac:dyDescent="0.15">
      <c r="A229" s="90">
        <v>224</v>
      </c>
      <c r="B229" s="82">
        <v>2</v>
      </c>
      <c r="C229" s="82">
        <v>111</v>
      </c>
      <c r="D229" s="75">
        <f>E229*100</f>
        <v>1400</v>
      </c>
      <c r="E229" s="83">
        <v>14</v>
      </c>
      <c r="F229" s="84"/>
      <c r="G229" s="85"/>
      <c r="H229" s="86">
        <v>16</v>
      </c>
      <c r="I229" s="87" t="s">
        <v>504</v>
      </c>
      <c r="J229" s="88"/>
      <c r="K229" s="134"/>
    </row>
    <row r="230" spans="1:11" ht="15" customHeight="1" x14ac:dyDescent="0.15">
      <c r="A230" s="80">
        <v>225</v>
      </c>
      <c r="B230" s="80">
        <v>2</v>
      </c>
      <c r="C230" s="80">
        <v>112</v>
      </c>
      <c r="D230" s="68">
        <f>E230*100+1</f>
        <v>1501</v>
      </c>
      <c r="E230" s="89">
        <v>15</v>
      </c>
      <c r="F230" s="139">
        <v>15</v>
      </c>
      <c r="G230" s="137" t="str">
        <f>大分類!D21</f>
        <v>環境・上下水道関連</v>
      </c>
      <c r="H230" s="70">
        <v>1</v>
      </c>
      <c r="I230" s="71" t="s">
        <v>274</v>
      </c>
      <c r="J230" s="128"/>
      <c r="K230" s="73" t="s">
        <v>22</v>
      </c>
    </row>
    <row r="231" spans="1:11" ht="15" customHeight="1" x14ac:dyDescent="0.15">
      <c r="A231" s="74">
        <v>226</v>
      </c>
      <c r="B231" s="74">
        <v>2</v>
      </c>
      <c r="C231" s="74">
        <v>113</v>
      </c>
      <c r="D231" s="75">
        <f>E231*100+2</f>
        <v>1502</v>
      </c>
      <c r="E231" s="76">
        <v>15</v>
      </c>
      <c r="F231" s="140"/>
      <c r="G231" s="141"/>
      <c r="H231" s="77">
        <v>2</v>
      </c>
      <c r="I231" s="78" t="s">
        <v>275</v>
      </c>
      <c r="J231" s="129"/>
      <c r="K231" s="31" t="s">
        <v>23</v>
      </c>
    </row>
    <row r="232" spans="1:11" ht="15" customHeight="1" x14ac:dyDescent="0.15">
      <c r="A232" s="74">
        <v>227</v>
      </c>
      <c r="B232" s="74">
        <v>2</v>
      </c>
      <c r="C232" s="74">
        <v>114</v>
      </c>
      <c r="D232" s="75">
        <f>E232*100+3</f>
        <v>1503</v>
      </c>
      <c r="E232" s="76">
        <v>15</v>
      </c>
      <c r="F232" s="140"/>
      <c r="G232" s="141"/>
      <c r="H232" s="77">
        <v>3</v>
      </c>
      <c r="I232" s="78" t="s">
        <v>21</v>
      </c>
      <c r="J232" s="129"/>
      <c r="K232" s="31"/>
    </row>
    <row r="233" spans="1:11" ht="15" customHeight="1" x14ac:dyDescent="0.15">
      <c r="A233" s="74">
        <v>228</v>
      </c>
      <c r="B233" s="74">
        <v>2</v>
      </c>
      <c r="C233" s="74">
        <v>115</v>
      </c>
      <c r="D233" s="75">
        <f>E233*100+4</f>
        <v>1504</v>
      </c>
      <c r="E233" s="76">
        <v>15</v>
      </c>
      <c r="F233" s="140"/>
      <c r="G233" s="141"/>
      <c r="H233" s="77">
        <v>4</v>
      </c>
      <c r="I233" s="78" t="s">
        <v>361</v>
      </c>
      <c r="J233" s="129"/>
      <c r="K233" s="31" t="s">
        <v>24</v>
      </c>
    </row>
    <row r="234" spans="1:11" ht="15" customHeight="1" x14ac:dyDescent="0.15">
      <c r="A234" s="74">
        <v>229</v>
      </c>
      <c r="B234" s="74">
        <v>2</v>
      </c>
      <c r="C234" s="74">
        <v>116</v>
      </c>
      <c r="D234" s="75">
        <f>E234*100+5</f>
        <v>1505</v>
      </c>
      <c r="E234" s="76">
        <v>15</v>
      </c>
      <c r="F234" s="140"/>
      <c r="G234" s="141"/>
      <c r="H234" s="77">
        <v>5</v>
      </c>
      <c r="I234" s="78" t="s">
        <v>362</v>
      </c>
      <c r="J234" s="129"/>
      <c r="K234" s="31" t="s">
        <v>25</v>
      </c>
    </row>
    <row r="235" spans="1:11" ht="15" customHeight="1" x14ac:dyDescent="0.15">
      <c r="A235" s="74">
        <v>230</v>
      </c>
      <c r="B235" s="74">
        <v>2</v>
      </c>
      <c r="C235" s="74">
        <v>117</v>
      </c>
      <c r="D235" s="75">
        <f>E235*100+6</f>
        <v>1506</v>
      </c>
      <c r="E235" s="76">
        <v>15</v>
      </c>
      <c r="F235" s="140"/>
      <c r="G235" s="141"/>
      <c r="H235" s="77">
        <v>6</v>
      </c>
      <c r="I235" s="78" t="s">
        <v>29</v>
      </c>
      <c r="J235" s="129"/>
      <c r="K235" s="31"/>
    </row>
    <row r="236" spans="1:11" ht="15" customHeight="1" x14ac:dyDescent="0.15">
      <c r="A236" s="74">
        <v>231</v>
      </c>
      <c r="B236" s="74">
        <v>2</v>
      </c>
      <c r="C236" s="74">
        <v>118</v>
      </c>
      <c r="D236" s="75">
        <f>E236*100+7</f>
        <v>1507</v>
      </c>
      <c r="E236" s="76">
        <v>15</v>
      </c>
      <c r="F236" s="140"/>
      <c r="G236" s="141"/>
      <c r="H236" s="77">
        <v>7</v>
      </c>
      <c r="I236" s="78" t="s">
        <v>363</v>
      </c>
      <c r="J236" s="129"/>
      <c r="K236" s="31" t="s">
        <v>364</v>
      </c>
    </row>
    <row r="237" spans="1:11" ht="15" customHeight="1" x14ac:dyDescent="0.15">
      <c r="A237" s="74">
        <v>232</v>
      </c>
      <c r="B237" s="74">
        <v>2</v>
      </c>
      <c r="C237" s="74">
        <v>119</v>
      </c>
      <c r="D237" s="75">
        <f>E237*100+8</f>
        <v>1508</v>
      </c>
      <c r="E237" s="76">
        <v>15</v>
      </c>
      <c r="F237" s="140"/>
      <c r="G237" s="141"/>
      <c r="H237" s="77">
        <v>8</v>
      </c>
      <c r="I237" s="78" t="s">
        <v>26</v>
      </c>
      <c r="J237" s="129"/>
      <c r="K237" s="31" t="s">
        <v>28</v>
      </c>
    </row>
    <row r="238" spans="1:11" ht="15" customHeight="1" x14ac:dyDescent="0.15">
      <c r="A238" s="74">
        <v>233</v>
      </c>
      <c r="B238" s="74">
        <v>2</v>
      </c>
      <c r="C238" s="74">
        <v>120</v>
      </c>
      <c r="D238" s="75">
        <f>E238*100+9</f>
        <v>1509</v>
      </c>
      <c r="E238" s="76">
        <v>15</v>
      </c>
      <c r="F238" s="140"/>
      <c r="G238" s="141"/>
      <c r="H238" s="77">
        <v>9</v>
      </c>
      <c r="I238" s="78" t="s">
        <v>27</v>
      </c>
      <c r="J238" s="129"/>
      <c r="K238" s="31" t="s">
        <v>28</v>
      </c>
    </row>
    <row r="239" spans="1:11" ht="15" customHeight="1" x14ac:dyDescent="0.15">
      <c r="A239" s="74">
        <v>234</v>
      </c>
      <c r="B239" s="74">
        <v>2</v>
      </c>
      <c r="C239" s="74">
        <v>121</v>
      </c>
      <c r="D239" s="75">
        <f>E239*100+10</f>
        <v>1510</v>
      </c>
      <c r="E239" s="76">
        <v>15</v>
      </c>
      <c r="F239" s="140"/>
      <c r="G239" s="141"/>
      <c r="H239" s="77">
        <v>10</v>
      </c>
      <c r="I239" s="78"/>
      <c r="J239" s="129"/>
      <c r="K239" s="31"/>
    </row>
    <row r="240" spans="1:11" ht="15" customHeight="1" x14ac:dyDescent="0.15">
      <c r="A240" s="74">
        <v>235</v>
      </c>
      <c r="B240" s="74">
        <v>2</v>
      </c>
      <c r="C240" s="74">
        <v>122</v>
      </c>
      <c r="D240" s="75">
        <f>E240*100+11</f>
        <v>1511</v>
      </c>
      <c r="E240" s="76">
        <v>15</v>
      </c>
      <c r="F240" s="140"/>
      <c r="G240" s="141"/>
      <c r="H240" s="77">
        <v>11</v>
      </c>
      <c r="I240" s="78"/>
      <c r="J240" s="129"/>
      <c r="K240" s="31"/>
    </row>
    <row r="241" spans="1:11" ht="15" customHeight="1" x14ac:dyDescent="0.15">
      <c r="A241" s="74">
        <v>236</v>
      </c>
      <c r="B241" s="74">
        <v>2</v>
      </c>
      <c r="C241" s="74">
        <v>123</v>
      </c>
      <c r="D241" s="75">
        <f>E241*100+12</f>
        <v>1512</v>
      </c>
      <c r="E241" s="76">
        <v>15</v>
      </c>
      <c r="F241" s="140"/>
      <c r="G241" s="141"/>
      <c r="H241" s="77">
        <v>12</v>
      </c>
      <c r="I241" s="78"/>
      <c r="J241" s="129"/>
      <c r="K241" s="31"/>
    </row>
    <row r="242" spans="1:11" ht="15" customHeight="1" x14ac:dyDescent="0.15">
      <c r="A242" s="74">
        <v>237</v>
      </c>
      <c r="B242" s="74">
        <v>2</v>
      </c>
      <c r="C242" s="74">
        <v>124</v>
      </c>
      <c r="D242" s="75">
        <f>E242*100+13</f>
        <v>1513</v>
      </c>
      <c r="E242" s="76">
        <v>15</v>
      </c>
      <c r="F242" s="140"/>
      <c r="G242" s="141"/>
      <c r="H242" s="77">
        <v>13</v>
      </c>
      <c r="I242" s="78"/>
      <c r="J242" s="129"/>
      <c r="K242" s="31"/>
    </row>
    <row r="243" spans="1:11" ht="15" customHeight="1" x14ac:dyDescent="0.15">
      <c r="A243" s="74">
        <v>238</v>
      </c>
      <c r="B243" s="74">
        <v>2</v>
      </c>
      <c r="C243" s="74">
        <v>125</v>
      </c>
      <c r="D243" s="75">
        <f>E243*100+14</f>
        <v>1514</v>
      </c>
      <c r="E243" s="76">
        <v>15</v>
      </c>
      <c r="F243" s="140"/>
      <c r="G243" s="141"/>
      <c r="H243" s="77">
        <v>14</v>
      </c>
      <c r="I243" s="78"/>
      <c r="J243" s="129"/>
      <c r="K243" s="31"/>
    </row>
    <row r="244" spans="1:11" ht="15" customHeight="1" x14ac:dyDescent="0.15">
      <c r="A244" s="74">
        <v>239</v>
      </c>
      <c r="B244" s="74">
        <v>2</v>
      </c>
      <c r="C244" s="74">
        <v>126</v>
      </c>
      <c r="D244" s="75">
        <f>E244*100+15</f>
        <v>1515</v>
      </c>
      <c r="E244" s="76">
        <v>15</v>
      </c>
      <c r="F244" s="140"/>
      <c r="G244" s="141"/>
      <c r="H244" s="77">
        <v>15</v>
      </c>
      <c r="I244" s="78" t="s">
        <v>123</v>
      </c>
      <c r="J244" s="129"/>
      <c r="K244" s="133"/>
    </row>
    <row r="245" spans="1:11" ht="15" customHeight="1" x14ac:dyDescent="0.15">
      <c r="A245" s="90">
        <v>240</v>
      </c>
      <c r="B245" s="82">
        <v>2</v>
      </c>
      <c r="C245" s="82">
        <v>127</v>
      </c>
      <c r="D245" s="75">
        <f>E245*100</f>
        <v>1500</v>
      </c>
      <c r="E245" s="83">
        <v>15</v>
      </c>
      <c r="F245" s="84"/>
      <c r="G245" s="85"/>
      <c r="H245" s="86">
        <v>16</v>
      </c>
      <c r="I245" s="87" t="s">
        <v>504</v>
      </c>
      <c r="J245" s="88"/>
      <c r="K245" s="134"/>
    </row>
    <row r="246" spans="1:11" ht="15" customHeight="1" x14ac:dyDescent="0.15">
      <c r="A246" s="80">
        <v>241</v>
      </c>
      <c r="B246" s="80">
        <v>2</v>
      </c>
      <c r="C246" s="80">
        <v>128</v>
      </c>
      <c r="D246" s="68">
        <f>E246*100+1</f>
        <v>1601</v>
      </c>
      <c r="E246" s="89">
        <v>16</v>
      </c>
      <c r="F246" s="140">
        <v>16</v>
      </c>
      <c r="G246" s="141" t="str">
        <f>大分類!D22</f>
        <v>エコ対策設備機器</v>
      </c>
      <c r="H246" s="70">
        <v>1</v>
      </c>
      <c r="I246" s="71" t="s">
        <v>276</v>
      </c>
      <c r="J246" s="128"/>
      <c r="K246" s="73" t="s">
        <v>51</v>
      </c>
    </row>
    <row r="247" spans="1:11" ht="15" customHeight="1" x14ac:dyDescent="0.15">
      <c r="A247" s="74">
        <v>242</v>
      </c>
      <c r="B247" s="74">
        <v>2</v>
      </c>
      <c r="C247" s="74">
        <v>129</v>
      </c>
      <c r="D247" s="75">
        <f>E247*100+2</f>
        <v>1602</v>
      </c>
      <c r="E247" s="76">
        <v>16</v>
      </c>
      <c r="F247" s="140"/>
      <c r="G247" s="141"/>
      <c r="H247" s="77">
        <v>2</v>
      </c>
      <c r="I247" s="78" t="s">
        <v>277</v>
      </c>
      <c r="J247" s="129"/>
      <c r="K247" s="31" t="s">
        <v>278</v>
      </c>
    </row>
    <row r="248" spans="1:11" ht="15" customHeight="1" x14ac:dyDescent="0.15">
      <c r="A248" s="74">
        <v>243</v>
      </c>
      <c r="B248" s="74">
        <v>2</v>
      </c>
      <c r="C248" s="74">
        <v>130</v>
      </c>
      <c r="D248" s="75">
        <f>E248*100+3</f>
        <v>1603</v>
      </c>
      <c r="E248" s="76">
        <v>16</v>
      </c>
      <c r="F248" s="140"/>
      <c r="G248" s="141"/>
      <c r="H248" s="77">
        <v>3</v>
      </c>
      <c r="I248" s="78" t="s">
        <v>279</v>
      </c>
      <c r="J248" s="129"/>
      <c r="K248" s="31" t="s">
        <v>280</v>
      </c>
    </row>
    <row r="249" spans="1:11" ht="15" customHeight="1" x14ac:dyDescent="0.15">
      <c r="A249" s="74">
        <v>244</v>
      </c>
      <c r="B249" s="74">
        <v>2</v>
      </c>
      <c r="C249" s="74">
        <v>131</v>
      </c>
      <c r="D249" s="75">
        <f>E249*100+4</f>
        <v>1604</v>
      </c>
      <c r="E249" s="76">
        <v>16</v>
      </c>
      <c r="F249" s="140"/>
      <c r="G249" s="141"/>
      <c r="H249" s="77">
        <v>4</v>
      </c>
      <c r="I249" s="78" t="s">
        <v>281</v>
      </c>
      <c r="J249" s="129"/>
      <c r="K249" s="31" t="s">
        <v>282</v>
      </c>
    </row>
    <row r="250" spans="1:11" ht="15" customHeight="1" x14ac:dyDescent="0.15">
      <c r="A250" s="74">
        <v>245</v>
      </c>
      <c r="B250" s="74">
        <v>2</v>
      </c>
      <c r="C250" s="74">
        <v>132</v>
      </c>
      <c r="D250" s="75">
        <f>E250*100+5</f>
        <v>1605</v>
      </c>
      <c r="E250" s="76">
        <v>16</v>
      </c>
      <c r="F250" s="140"/>
      <c r="G250" s="141"/>
      <c r="H250" s="77">
        <v>5</v>
      </c>
      <c r="I250" s="78" t="s">
        <v>283</v>
      </c>
      <c r="J250" s="129"/>
      <c r="K250" s="31" t="s">
        <v>50</v>
      </c>
    </row>
    <row r="251" spans="1:11" ht="15" customHeight="1" x14ac:dyDescent="0.15">
      <c r="A251" s="74">
        <v>246</v>
      </c>
      <c r="B251" s="74">
        <v>2</v>
      </c>
      <c r="C251" s="74">
        <v>133</v>
      </c>
      <c r="D251" s="75">
        <f>E251*100+6</f>
        <v>1606</v>
      </c>
      <c r="E251" s="76">
        <v>16</v>
      </c>
      <c r="F251" s="140"/>
      <c r="G251" s="141"/>
      <c r="H251" s="77">
        <v>6</v>
      </c>
      <c r="I251" s="78" t="s">
        <v>48</v>
      </c>
      <c r="J251" s="129"/>
      <c r="K251" s="31" t="s">
        <v>49</v>
      </c>
    </row>
    <row r="252" spans="1:11" ht="15" customHeight="1" x14ac:dyDescent="0.15">
      <c r="A252" s="74">
        <v>247</v>
      </c>
      <c r="B252" s="74">
        <v>2</v>
      </c>
      <c r="C252" s="74">
        <v>134</v>
      </c>
      <c r="D252" s="75">
        <f>E252*100+7</f>
        <v>1607</v>
      </c>
      <c r="E252" s="76">
        <v>16</v>
      </c>
      <c r="F252" s="140"/>
      <c r="G252" s="141"/>
      <c r="H252" s="77">
        <v>7</v>
      </c>
      <c r="I252" s="78" t="s">
        <v>365</v>
      </c>
      <c r="J252" s="129"/>
      <c r="K252" s="31" t="s">
        <v>366</v>
      </c>
    </row>
    <row r="253" spans="1:11" ht="15" customHeight="1" x14ac:dyDescent="0.15">
      <c r="A253" s="74">
        <v>248</v>
      </c>
      <c r="B253" s="74">
        <v>2</v>
      </c>
      <c r="C253" s="74">
        <v>135</v>
      </c>
      <c r="D253" s="75">
        <f>E253*100+8</f>
        <v>1608</v>
      </c>
      <c r="E253" s="76">
        <v>16</v>
      </c>
      <c r="F253" s="140"/>
      <c r="G253" s="141"/>
      <c r="H253" s="77">
        <v>8</v>
      </c>
      <c r="I253" s="78"/>
      <c r="J253" s="129"/>
      <c r="K253" s="31"/>
    </row>
    <row r="254" spans="1:11" ht="15" customHeight="1" x14ac:dyDescent="0.15">
      <c r="A254" s="74">
        <v>249</v>
      </c>
      <c r="B254" s="74">
        <v>2</v>
      </c>
      <c r="C254" s="74">
        <v>136</v>
      </c>
      <c r="D254" s="75">
        <f>E254*100+9</f>
        <v>1609</v>
      </c>
      <c r="E254" s="76">
        <v>16</v>
      </c>
      <c r="F254" s="140"/>
      <c r="G254" s="141"/>
      <c r="H254" s="77">
        <v>9</v>
      </c>
      <c r="I254" s="78"/>
      <c r="J254" s="129"/>
      <c r="K254" s="31"/>
    </row>
    <row r="255" spans="1:11" ht="15" customHeight="1" x14ac:dyDescent="0.15">
      <c r="A255" s="74">
        <v>250</v>
      </c>
      <c r="B255" s="74">
        <v>2</v>
      </c>
      <c r="C255" s="74">
        <v>137</v>
      </c>
      <c r="D255" s="75">
        <f>E255*100+10</f>
        <v>1610</v>
      </c>
      <c r="E255" s="76">
        <v>16</v>
      </c>
      <c r="F255" s="140"/>
      <c r="G255" s="141"/>
      <c r="H255" s="77">
        <v>10</v>
      </c>
      <c r="I255" s="78"/>
      <c r="J255" s="129"/>
      <c r="K255" s="31"/>
    </row>
    <row r="256" spans="1:11" ht="15" customHeight="1" x14ac:dyDescent="0.15">
      <c r="A256" s="74">
        <v>251</v>
      </c>
      <c r="B256" s="74">
        <v>2</v>
      </c>
      <c r="C256" s="74">
        <v>138</v>
      </c>
      <c r="D256" s="75">
        <f>E256*100+11</f>
        <v>1611</v>
      </c>
      <c r="E256" s="76">
        <v>16</v>
      </c>
      <c r="F256" s="140"/>
      <c r="G256" s="141"/>
      <c r="H256" s="77">
        <v>11</v>
      </c>
      <c r="I256" s="78"/>
      <c r="J256" s="129"/>
      <c r="K256" s="31"/>
    </row>
    <row r="257" spans="1:11" ht="15" customHeight="1" x14ac:dyDescent="0.15">
      <c r="A257" s="74">
        <v>252</v>
      </c>
      <c r="B257" s="74">
        <v>2</v>
      </c>
      <c r="C257" s="74">
        <v>139</v>
      </c>
      <c r="D257" s="75">
        <f>E257*100+12</f>
        <v>1612</v>
      </c>
      <c r="E257" s="76">
        <v>16</v>
      </c>
      <c r="F257" s="140"/>
      <c r="G257" s="141"/>
      <c r="H257" s="77">
        <v>12</v>
      </c>
      <c r="I257" s="78"/>
      <c r="J257" s="129"/>
      <c r="K257" s="31"/>
    </row>
    <row r="258" spans="1:11" ht="15" customHeight="1" x14ac:dyDescent="0.15">
      <c r="A258" s="74">
        <v>253</v>
      </c>
      <c r="B258" s="74">
        <v>2</v>
      </c>
      <c r="C258" s="74">
        <v>140</v>
      </c>
      <c r="D258" s="75">
        <f>E258*100+13</f>
        <v>1613</v>
      </c>
      <c r="E258" s="76">
        <v>16</v>
      </c>
      <c r="F258" s="140"/>
      <c r="G258" s="141"/>
      <c r="H258" s="77">
        <v>13</v>
      </c>
      <c r="I258" s="78"/>
      <c r="J258" s="129"/>
      <c r="K258" s="31"/>
    </row>
    <row r="259" spans="1:11" ht="15" customHeight="1" x14ac:dyDescent="0.15">
      <c r="A259" s="74">
        <v>254</v>
      </c>
      <c r="B259" s="74">
        <v>2</v>
      </c>
      <c r="C259" s="74">
        <v>141</v>
      </c>
      <c r="D259" s="75">
        <f>E259*100+14</f>
        <v>1614</v>
      </c>
      <c r="E259" s="76">
        <v>16</v>
      </c>
      <c r="F259" s="140"/>
      <c r="G259" s="141"/>
      <c r="H259" s="77">
        <v>14</v>
      </c>
      <c r="I259" s="78"/>
      <c r="J259" s="129"/>
      <c r="K259" s="31"/>
    </row>
    <row r="260" spans="1:11" ht="15" customHeight="1" x14ac:dyDescent="0.15">
      <c r="A260" s="74">
        <v>255</v>
      </c>
      <c r="B260" s="74">
        <v>2</v>
      </c>
      <c r="C260" s="74">
        <v>142</v>
      </c>
      <c r="D260" s="75">
        <f>E260*100+15</f>
        <v>1615</v>
      </c>
      <c r="E260" s="76">
        <v>16</v>
      </c>
      <c r="F260" s="140"/>
      <c r="G260" s="141"/>
      <c r="H260" s="77">
        <v>15</v>
      </c>
      <c r="I260" s="78" t="s">
        <v>284</v>
      </c>
      <c r="J260" s="129"/>
      <c r="K260" s="133"/>
    </row>
    <row r="261" spans="1:11" ht="15" customHeight="1" x14ac:dyDescent="0.15">
      <c r="A261" s="90">
        <v>256</v>
      </c>
      <c r="B261" s="82">
        <v>2</v>
      </c>
      <c r="C261" s="82">
        <v>143</v>
      </c>
      <c r="D261" s="75">
        <f>E261*100</f>
        <v>1600</v>
      </c>
      <c r="E261" s="83">
        <v>16</v>
      </c>
      <c r="F261" s="84"/>
      <c r="G261" s="85"/>
      <c r="H261" s="86">
        <v>16</v>
      </c>
      <c r="I261" s="87" t="s">
        <v>504</v>
      </c>
      <c r="J261" s="88"/>
      <c r="K261" s="134"/>
    </row>
    <row r="262" spans="1:11" ht="15" customHeight="1" x14ac:dyDescent="0.15">
      <c r="A262" s="80">
        <v>257</v>
      </c>
      <c r="B262" s="80">
        <v>3</v>
      </c>
      <c r="C262" s="80">
        <v>16</v>
      </c>
      <c r="D262" s="68">
        <f>E262*100+1</f>
        <v>1701</v>
      </c>
      <c r="E262" s="89">
        <v>17</v>
      </c>
      <c r="F262" s="139">
        <v>17</v>
      </c>
      <c r="G262" s="137" t="str">
        <f>大分類!D23</f>
        <v>教育・保育・図書館関連</v>
      </c>
      <c r="H262" s="70">
        <v>1</v>
      </c>
      <c r="I262" s="71" t="s">
        <v>285</v>
      </c>
      <c r="J262" s="128"/>
      <c r="K262" s="73"/>
    </row>
    <row r="263" spans="1:11" ht="15" customHeight="1" x14ac:dyDescent="0.15">
      <c r="A263" s="74">
        <v>258</v>
      </c>
      <c r="B263" s="74">
        <v>3</v>
      </c>
      <c r="C263" s="74">
        <v>17</v>
      </c>
      <c r="D263" s="75">
        <f>E263*100+2</f>
        <v>1702</v>
      </c>
      <c r="E263" s="76">
        <v>17</v>
      </c>
      <c r="F263" s="140"/>
      <c r="G263" s="141"/>
      <c r="H263" s="77">
        <v>2</v>
      </c>
      <c r="I263" s="78" t="s">
        <v>639</v>
      </c>
      <c r="J263" s="129"/>
      <c r="K263" s="31" t="s">
        <v>642</v>
      </c>
    </row>
    <row r="264" spans="1:11" ht="15" customHeight="1" x14ac:dyDescent="0.15">
      <c r="A264" s="74">
        <v>259</v>
      </c>
      <c r="B264" s="74">
        <v>3</v>
      </c>
      <c r="C264" s="74">
        <v>18</v>
      </c>
      <c r="D264" s="75">
        <f>E264*100+3</f>
        <v>1703</v>
      </c>
      <c r="E264" s="76">
        <v>17</v>
      </c>
      <c r="F264" s="140"/>
      <c r="G264" s="141"/>
      <c r="H264" s="77">
        <v>3</v>
      </c>
      <c r="I264" s="78" t="s">
        <v>640</v>
      </c>
      <c r="J264" s="129"/>
      <c r="K264" s="31" t="s">
        <v>67</v>
      </c>
    </row>
    <row r="265" spans="1:11" ht="15" customHeight="1" x14ac:dyDescent="0.15">
      <c r="A265" s="74">
        <v>260</v>
      </c>
      <c r="B265" s="74">
        <v>3</v>
      </c>
      <c r="C265" s="74">
        <v>19</v>
      </c>
      <c r="D265" s="75">
        <f>E265*100+4</f>
        <v>1704</v>
      </c>
      <c r="E265" s="76">
        <v>17</v>
      </c>
      <c r="F265" s="140"/>
      <c r="G265" s="141"/>
      <c r="H265" s="77">
        <v>4</v>
      </c>
      <c r="I265" s="78" t="s">
        <v>641</v>
      </c>
      <c r="J265" s="129"/>
      <c r="K265" s="31" t="s">
        <v>62</v>
      </c>
    </row>
    <row r="266" spans="1:11" ht="15" customHeight="1" x14ac:dyDescent="0.15">
      <c r="A266" s="74">
        <v>261</v>
      </c>
      <c r="B266" s="74">
        <v>3</v>
      </c>
      <c r="C266" s="74">
        <v>20</v>
      </c>
      <c r="D266" s="75">
        <f>E266*100+5</f>
        <v>1705</v>
      </c>
      <c r="E266" s="76">
        <v>17</v>
      </c>
      <c r="F266" s="140"/>
      <c r="G266" s="141"/>
      <c r="H266" s="77">
        <v>5</v>
      </c>
      <c r="I266" s="78" t="s">
        <v>286</v>
      </c>
      <c r="J266" s="129"/>
      <c r="K266" s="31"/>
    </row>
    <row r="267" spans="1:11" ht="15" customHeight="1" x14ac:dyDescent="0.15">
      <c r="A267" s="74">
        <v>262</v>
      </c>
      <c r="B267" s="74">
        <v>3</v>
      </c>
      <c r="C267" s="74">
        <v>21</v>
      </c>
      <c r="D267" s="75">
        <f>E267*100+6</f>
        <v>1706</v>
      </c>
      <c r="E267" s="76">
        <v>17</v>
      </c>
      <c r="F267" s="140"/>
      <c r="G267" s="141"/>
      <c r="H267" s="77">
        <v>6</v>
      </c>
      <c r="I267" s="78" t="s">
        <v>287</v>
      </c>
      <c r="J267" s="129"/>
      <c r="K267" s="31" t="s">
        <v>757</v>
      </c>
    </row>
    <row r="268" spans="1:11" ht="15" customHeight="1" x14ac:dyDescent="0.15">
      <c r="A268" s="74">
        <v>263</v>
      </c>
      <c r="B268" s="74">
        <v>3</v>
      </c>
      <c r="C268" s="74">
        <v>22</v>
      </c>
      <c r="D268" s="75">
        <f>E268*100+7</f>
        <v>1707</v>
      </c>
      <c r="E268" s="76">
        <v>17</v>
      </c>
      <c r="F268" s="140"/>
      <c r="G268" s="141"/>
      <c r="H268" s="77">
        <v>7</v>
      </c>
      <c r="I268" s="78" t="s">
        <v>288</v>
      </c>
      <c r="J268" s="129"/>
      <c r="K268" s="31" t="s">
        <v>0</v>
      </c>
    </row>
    <row r="269" spans="1:11" ht="15" customHeight="1" x14ac:dyDescent="0.15">
      <c r="A269" s="74">
        <v>264</v>
      </c>
      <c r="B269" s="74">
        <v>3</v>
      </c>
      <c r="C269" s="74">
        <v>23</v>
      </c>
      <c r="D269" s="75">
        <f>E269*100+8</f>
        <v>1708</v>
      </c>
      <c r="E269" s="76">
        <v>17</v>
      </c>
      <c r="F269" s="140"/>
      <c r="G269" s="141"/>
      <c r="H269" s="77">
        <v>8</v>
      </c>
      <c r="I269" s="78" t="s">
        <v>289</v>
      </c>
      <c r="J269" s="129"/>
      <c r="K269" s="31" t="s">
        <v>643</v>
      </c>
    </row>
    <row r="270" spans="1:11" ht="15" customHeight="1" x14ac:dyDescent="0.15">
      <c r="A270" s="74">
        <v>265</v>
      </c>
      <c r="B270" s="74">
        <v>3</v>
      </c>
      <c r="C270" s="74">
        <v>24</v>
      </c>
      <c r="D270" s="75">
        <f>E270*100+9</f>
        <v>1709</v>
      </c>
      <c r="E270" s="76">
        <v>17</v>
      </c>
      <c r="F270" s="140"/>
      <c r="G270" s="141"/>
      <c r="H270" s="77">
        <v>9</v>
      </c>
      <c r="I270" s="78" t="s">
        <v>644</v>
      </c>
      <c r="J270" s="129"/>
      <c r="K270" s="31" t="s">
        <v>645</v>
      </c>
    </row>
    <row r="271" spans="1:11" ht="15" customHeight="1" x14ac:dyDescent="0.15">
      <c r="A271" s="74">
        <v>266</v>
      </c>
      <c r="B271" s="74">
        <v>3</v>
      </c>
      <c r="C271" s="74">
        <v>25</v>
      </c>
      <c r="D271" s="75">
        <f>E271*100+10</f>
        <v>1710</v>
      </c>
      <c r="E271" s="76">
        <v>17</v>
      </c>
      <c r="F271" s="140"/>
      <c r="G271" s="141"/>
      <c r="H271" s="77">
        <v>10</v>
      </c>
      <c r="I271" s="78" t="s">
        <v>290</v>
      </c>
      <c r="J271" s="129"/>
      <c r="K271" s="31" t="s">
        <v>646</v>
      </c>
    </row>
    <row r="272" spans="1:11" ht="15" customHeight="1" x14ac:dyDescent="0.15">
      <c r="A272" s="74">
        <v>267</v>
      </c>
      <c r="B272" s="74">
        <v>3</v>
      </c>
      <c r="C272" s="74">
        <v>26</v>
      </c>
      <c r="D272" s="75">
        <f>E272*100+11</f>
        <v>1711</v>
      </c>
      <c r="E272" s="76">
        <v>17</v>
      </c>
      <c r="F272" s="140"/>
      <c r="G272" s="141"/>
      <c r="H272" s="77">
        <v>11</v>
      </c>
      <c r="I272" s="78" t="s">
        <v>124</v>
      </c>
      <c r="J272" s="129"/>
      <c r="K272" s="31" t="s">
        <v>125</v>
      </c>
    </row>
    <row r="273" spans="1:11" ht="15" customHeight="1" x14ac:dyDescent="0.15">
      <c r="A273" s="74">
        <v>268</v>
      </c>
      <c r="B273" s="74">
        <v>3</v>
      </c>
      <c r="C273" s="74">
        <v>27</v>
      </c>
      <c r="D273" s="75">
        <f>E273*100+12</f>
        <v>1712</v>
      </c>
      <c r="E273" s="76">
        <v>17</v>
      </c>
      <c r="F273" s="140"/>
      <c r="G273" s="141"/>
      <c r="H273" s="77">
        <v>12</v>
      </c>
      <c r="I273" s="78" t="s">
        <v>477</v>
      </c>
      <c r="J273" s="129"/>
      <c r="K273" s="31" t="s">
        <v>723</v>
      </c>
    </row>
    <row r="274" spans="1:11" ht="15" customHeight="1" x14ac:dyDescent="0.15">
      <c r="A274" s="74">
        <v>269</v>
      </c>
      <c r="B274" s="74">
        <v>3</v>
      </c>
      <c r="C274" s="74">
        <v>28</v>
      </c>
      <c r="D274" s="75">
        <f>E274*100+13</f>
        <v>1713</v>
      </c>
      <c r="E274" s="76">
        <v>17</v>
      </c>
      <c r="F274" s="140"/>
      <c r="G274" s="141"/>
      <c r="H274" s="77">
        <v>13</v>
      </c>
      <c r="I274" s="78" t="s">
        <v>369</v>
      </c>
      <c r="J274" s="129"/>
      <c r="K274" s="31" t="s">
        <v>370</v>
      </c>
    </row>
    <row r="275" spans="1:11" ht="15" customHeight="1" x14ac:dyDescent="0.15">
      <c r="A275" s="74">
        <v>270</v>
      </c>
      <c r="B275" s="74">
        <v>3</v>
      </c>
      <c r="C275" s="74">
        <v>29</v>
      </c>
      <c r="D275" s="75">
        <f>E275*100+14</f>
        <v>1714</v>
      </c>
      <c r="E275" s="76">
        <v>17</v>
      </c>
      <c r="F275" s="140"/>
      <c r="G275" s="141"/>
      <c r="H275" s="77">
        <v>14</v>
      </c>
      <c r="I275" s="78"/>
      <c r="J275" s="129"/>
      <c r="K275" s="31"/>
    </row>
    <row r="276" spans="1:11" ht="15" customHeight="1" x14ac:dyDescent="0.15">
      <c r="A276" s="74">
        <v>271</v>
      </c>
      <c r="B276" s="74">
        <v>3</v>
      </c>
      <c r="C276" s="74">
        <v>30</v>
      </c>
      <c r="D276" s="75">
        <f>E276*100+15</f>
        <v>1715</v>
      </c>
      <c r="E276" s="76">
        <v>17</v>
      </c>
      <c r="F276" s="140"/>
      <c r="G276" s="141"/>
      <c r="H276" s="77">
        <v>15</v>
      </c>
      <c r="I276" s="78" t="s">
        <v>368</v>
      </c>
      <c r="J276" s="129"/>
      <c r="K276" s="133"/>
    </row>
    <row r="277" spans="1:11" ht="15" customHeight="1" x14ac:dyDescent="0.15">
      <c r="A277" s="90">
        <v>272</v>
      </c>
      <c r="B277" s="82">
        <v>3</v>
      </c>
      <c r="C277" s="82">
        <v>31</v>
      </c>
      <c r="D277" s="75">
        <f>E277*100+16</f>
        <v>1716</v>
      </c>
      <c r="E277" s="83">
        <v>17</v>
      </c>
      <c r="F277" s="84"/>
      <c r="G277" s="85"/>
      <c r="H277" s="86">
        <v>16</v>
      </c>
      <c r="I277" s="87" t="s">
        <v>504</v>
      </c>
      <c r="J277" s="88"/>
      <c r="K277" s="134"/>
    </row>
    <row r="278" spans="1:11" ht="15" customHeight="1" x14ac:dyDescent="0.15">
      <c r="A278" s="80">
        <v>273</v>
      </c>
      <c r="B278" s="80">
        <v>3</v>
      </c>
      <c r="C278" s="80">
        <v>32</v>
      </c>
      <c r="D278" s="68">
        <f>E278*100+1</f>
        <v>1801</v>
      </c>
      <c r="E278" s="89">
        <v>18</v>
      </c>
      <c r="F278" s="140">
        <v>18</v>
      </c>
      <c r="G278" s="141" t="str">
        <f>大分類!D24</f>
        <v>農林業・土木関連</v>
      </c>
      <c r="H278" s="70">
        <v>1</v>
      </c>
      <c r="I278" s="71" t="s">
        <v>291</v>
      </c>
      <c r="J278" s="128"/>
      <c r="K278" s="73" t="s">
        <v>744</v>
      </c>
    </row>
    <row r="279" spans="1:11" ht="15" customHeight="1" x14ac:dyDescent="0.15">
      <c r="A279" s="74">
        <v>274</v>
      </c>
      <c r="B279" s="74">
        <v>3</v>
      </c>
      <c r="C279" s="74">
        <v>33</v>
      </c>
      <c r="D279" s="75">
        <f>E279*100+2</f>
        <v>1802</v>
      </c>
      <c r="E279" s="76">
        <v>18</v>
      </c>
      <c r="F279" s="140"/>
      <c r="G279" s="141"/>
      <c r="H279" s="77">
        <v>2</v>
      </c>
      <c r="I279" s="78" t="s">
        <v>743</v>
      </c>
      <c r="J279" s="129"/>
      <c r="K279" s="31" t="s">
        <v>748</v>
      </c>
    </row>
    <row r="280" spans="1:11" ht="15" customHeight="1" x14ac:dyDescent="0.15">
      <c r="A280" s="74">
        <v>275</v>
      </c>
      <c r="B280" s="74">
        <v>3</v>
      </c>
      <c r="C280" s="74">
        <v>34</v>
      </c>
      <c r="D280" s="75">
        <f>E280*100+3</f>
        <v>1803</v>
      </c>
      <c r="E280" s="76">
        <v>18</v>
      </c>
      <c r="F280" s="140"/>
      <c r="G280" s="141"/>
      <c r="H280" s="77">
        <v>3</v>
      </c>
      <c r="I280" s="78" t="s">
        <v>741</v>
      </c>
      <c r="J280" s="129"/>
      <c r="K280" s="31" t="s">
        <v>742</v>
      </c>
    </row>
    <row r="281" spans="1:11" ht="15" customHeight="1" x14ac:dyDescent="0.15">
      <c r="A281" s="74">
        <v>276</v>
      </c>
      <c r="B281" s="74">
        <v>3</v>
      </c>
      <c r="C281" s="74">
        <v>35</v>
      </c>
      <c r="D281" s="75">
        <f>E281*100+4</f>
        <v>1804</v>
      </c>
      <c r="E281" s="76">
        <v>18</v>
      </c>
      <c r="F281" s="140"/>
      <c r="G281" s="141"/>
      <c r="H281" s="77">
        <v>4</v>
      </c>
      <c r="I281" s="78" t="s">
        <v>292</v>
      </c>
      <c r="J281" s="129"/>
      <c r="K281" s="31" t="s">
        <v>78</v>
      </c>
    </row>
    <row r="282" spans="1:11" ht="15" customHeight="1" x14ac:dyDescent="0.15">
      <c r="A282" s="74">
        <v>277</v>
      </c>
      <c r="B282" s="74">
        <v>3</v>
      </c>
      <c r="C282" s="74">
        <v>36</v>
      </c>
      <c r="D282" s="75">
        <f>E282*100+5</f>
        <v>1805</v>
      </c>
      <c r="E282" s="76">
        <v>18</v>
      </c>
      <c r="F282" s="140"/>
      <c r="G282" s="141"/>
      <c r="H282" s="77">
        <v>5</v>
      </c>
      <c r="I282" s="78" t="s">
        <v>293</v>
      </c>
      <c r="J282" s="129"/>
      <c r="K282" s="31" t="s">
        <v>747</v>
      </c>
    </row>
    <row r="283" spans="1:11" ht="15" customHeight="1" x14ac:dyDescent="0.15">
      <c r="A283" s="74">
        <v>278</v>
      </c>
      <c r="B283" s="74">
        <v>3</v>
      </c>
      <c r="C283" s="74">
        <v>37</v>
      </c>
      <c r="D283" s="75">
        <f>E283*100+6</f>
        <v>1806</v>
      </c>
      <c r="E283" s="76">
        <v>18</v>
      </c>
      <c r="F283" s="140"/>
      <c r="G283" s="141"/>
      <c r="H283" s="77">
        <v>6</v>
      </c>
      <c r="I283" s="78" t="s">
        <v>745</v>
      </c>
      <c r="J283" s="129"/>
      <c r="K283" s="31" t="s">
        <v>746</v>
      </c>
    </row>
    <row r="284" spans="1:11" ht="15" customHeight="1" x14ac:dyDescent="0.15">
      <c r="A284" s="74">
        <v>279</v>
      </c>
      <c r="B284" s="74">
        <v>3</v>
      </c>
      <c r="C284" s="74">
        <v>38</v>
      </c>
      <c r="D284" s="75">
        <f>E284*100+7</f>
        <v>1807</v>
      </c>
      <c r="E284" s="76">
        <v>18</v>
      </c>
      <c r="F284" s="140"/>
      <c r="G284" s="141"/>
      <c r="H284" s="77">
        <v>7</v>
      </c>
      <c r="I284" s="78" t="s">
        <v>54</v>
      </c>
      <c r="J284" s="129"/>
      <c r="K284" s="31" t="s">
        <v>55</v>
      </c>
    </row>
    <row r="285" spans="1:11" ht="15" customHeight="1" x14ac:dyDescent="0.15">
      <c r="A285" s="74">
        <v>280</v>
      </c>
      <c r="B285" s="74">
        <v>3</v>
      </c>
      <c r="C285" s="74">
        <v>39</v>
      </c>
      <c r="D285" s="75">
        <f>E285*100+8</f>
        <v>1808</v>
      </c>
      <c r="E285" s="76">
        <v>18</v>
      </c>
      <c r="F285" s="140"/>
      <c r="G285" s="141"/>
      <c r="H285" s="77">
        <v>8</v>
      </c>
      <c r="I285" s="78" t="s">
        <v>57</v>
      </c>
      <c r="J285" s="129"/>
      <c r="K285" s="31" t="s">
        <v>58</v>
      </c>
    </row>
    <row r="286" spans="1:11" ht="15" customHeight="1" x14ac:dyDescent="0.15">
      <c r="A286" s="74">
        <v>281</v>
      </c>
      <c r="B286" s="74">
        <v>3</v>
      </c>
      <c r="C286" s="74">
        <v>40</v>
      </c>
      <c r="D286" s="75">
        <f>E286*100+9</f>
        <v>1809</v>
      </c>
      <c r="E286" s="76">
        <v>18</v>
      </c>
      <c r="F286" s="140"/>
      <c r="G286" s="141"/>
      <c r="H286" s="77">
        <v>9</v>
      </c>
      <c r="I286" s="78"/>
      <c r="J286" s="129"/>
      <c r="K286" s="31"/>
    </row>
    <row r="287" spans="1:11" ht="15" customHeight="1" x14ac:dyDescent="0.15">
      <c r="A287" s="74">
        <v>282</v>
      </c>
      <c r="B287" s="74">
        <v>3</v>
      </c>
      <c r="C287" s="74">
        <v>41</v>
      </c>
      <c r="D287" s="75">
        <f>E287*100+10</f>
        <v>1810</v>
      </c>
      <c r="E287" s="76">
        <v>18</v>
      </c>
      <c r="F287" s="140"/>
      <c r="G287" s="141"/>
      <c r="H287" s="77">
        <v>10</v>
      </c>
      <c r="I287" s="78"/>
      <c r="J287" s="129"/>
      <c r="K287" s="31"/>
    </row>
    <row r="288" spans="1:11" ht="15" customHeight="1" x14ac:dyDescent="0.15">
      <c r="A288" s="74">
        <v>283</v>
      </c>
      <c r="B288" s="74">
        <v>3</v>
      </c>
      <c r="C288" s="74">
        <v>42</v>
      </c>
      <c r="D288" s="75">
        <f>E288*100+11</f>
        <v>1811</v>
      </c>
      <c r="E288" s="76">
        <v>18</v>
      </c>
      <c r="F288" s="140"/>
      <c r="G288" s="141"/>
      <c r="H288" s="77">
        <v>11</v>
      </c>
      <c r="I288" s="78"/>
      <c r="J288" s="129"/>
      <c r="K288" s="31"/>
    </row>
    <row r="289" spans="1:11" ht="15" customHeight="1" x14ac:dyDescent="0.15">
      <c r="A289" s="74">
        <v>284</v>
      </c>
      <c r="B289" s="74">
        <v>3</v>
      </c>
      <c r="C289" s="74">
        <v>43</v>
      </c>
      <c r="D289" s="75">
        <f>E289*100+12</f>
        <v>1812</v>
      </c>
      <c r="E289" s="76">
        <v>18</v>
      </c>
      <c r="F289" s="140"/>
      <c r="G289" s="141"/>
      <c r="H289" s="77">
        <v>12</v>
      </c>
      <c r="I289" s="78"/>
      <c r="J289" s="129"/>
      <c r="K289" s="31"/>
    </row>
    <row r="290" spans="1:11" ht="15" customHeight="1" x14ac:dyDescent="0.15">
      <c r="A290" s="74">
        <v>285</v>
      </c>
      <c r="B290" s="74">
        <v>3</v>
      </c>
      <c r="C290" s="74">
        <v>44</v>
      </c>
      <c r="D290" s="75">
        <f>E290*100+13</f>
        <v>1813</v>
      </c>
      <c r="E290" s="76">
        <v>18</v>
      </c>
      <c r="F290" s="140"/>
      <c r="G290" s="141"/>
      <c r="H290" s="77">
        <v>13</v>
      </c>
      <c r="I290" s="78"/>
      <c r="J290" s="129"/>
      <c r="K290" s="31"/>
    </row>
    <row r="291" spans="1:11" ht="15" customHeight="1" x14ac:dyDescent="0.15">
      <c r="A291" s="74">
        <v>286</v>
      </c>
      <c r="B291" s="74">
        <v>3</v>
      </c>
      <c r="C291" s="74">
        <v>45</v>
      </c>
      <c r="D291" s="75">
        <f>E291*100+14</f>
        <v>1814</v>
      </c>
      <c r="E291" s="76">
        <v>18</v>
      </c>
      <c r="F291" s="140"/>
      <c r="G291" s="141"/>
      <c r="H291" s="77">
        <v>14</v>
      </c>
      <c r="I291" s="78"/>
      <c r="J291" s="129"/>
      <c r="K291" s="31"/>
    </row>
    <row r="292" spans="1:11" ht="15" customHeight="1" x14ac:dyDescent="0.15">
      <c r="A292" s="74">
        <v>287</v>
      </c>
      <c r="B292" s="74">
        <v>3</v>
      </c>
      <c r="C292" s="74">
        <v>46</v>
      </c>
      <c r="D292" s="75">
        <f>E292*100+15</f>
        <v>1815</v>
      </c>
      <c r="E292" s="76">
        <v>18</v>
      </c>
      <c r="F292" s="140"/>
      <c r="G292" s="141"/>
      <c r="H292" s="77">
        <v>15</v>
      </c>
      <c r="I292" s="78" t="s">
        <v>110</v>
      </c>
      <c r="J292" s="129"/>
      <c r="K292" s="133"/>
    </row>
    <row r="293" spans="1:11" ht="15" customHeight="1" x14ac:dyDescent="0.15">
      <c r="A293" s="90">
        <v>288</v>
      </c>
      <c r="B293" s="82">
        <v>3</v>
      </c>
      <c r="C293" s="82">
        <v>47</v>
      </c>
      <c r="D293" s="75">
        <f>E293*100</f>
        <v>1800</v>
      </c>
      <c r="E293" s="83">
        <v>18</v>
      </c>
      <c r="F293" s="84"/>
      <c r="G293" s="85"/>
      <c r="H293" s="86">
        <v>16</v>
      </c>
      <c r="I293" s="87" t="s">
        <v>504</v>
      </c>
      <c r="J293" s="88"/>
      <c r="K293" s="134"/>
    </row>
    <row r="294" spans="1:11" ht="15" customHeight="1" x14ac:dyDescent="0.15">
      <c r="A294" s="80">
        <v>289</v>
      </c>
      <c r="B294" s="80">
        <v>3</v>
      </c>
      <c r="C294" s="80">
        <v>48</v>
      </c>
      <c r="D294" s="68">
        <f>E294*100+1</f>
        <v>1901</v>
      </c>
      <c r="E294" s="89">
        <v>19</v>
      </c>
      <c r="F294" s="139">
        <v>19</v>
      </c>
      <c r="G294" s="137" t="str">
        <f>大分類!D25</f>
        <v>工事資材・材料</v>
      </c>
      <c r="H294" s="70">
        <v>1</v>
      </c>
      <c r="I294" s="71" t="s">
        <v>294</v>
      </c>
      <c r="J294" s="128"/>
      <c r="K294" s="73" t="s">
        <v>621</v>
      </c>
    </row>
    <row r="295" spans="1:11" ht="15" customHeight="1" x14ac:dyDescent="0.15">
      <c r="A295" s="74">
        <v>290</v>
      </c>
      <c r="B295" s="74">
        <v>3</v>
      </c>
      <c r="C295" s="74">
        <v>49</v>
      </c>
      <c r="D295" s="75">
        <f>E295*100+2</f>
        <v>1902</v>
      </c>
      <c r="E295" s="76">
        <v>19</v>
      </c>
      <c r="F295" s="140"/>
      <c r="G295" s="141"/>
      <c r="H295" s="77">
        <v>2</v>
      </c>
      <c r="I295" s="78" t="s">
        <v>295</v>
      </c>
      <c r="J295" s="129"/>
      <c r="K295" s="31" t="s">
        <v>38</v>
      </c>
    </row>
    <row r="296" spans="1:11" ht="15" customHeight="1" x14ac:dyDescent="0.15">
      <c r="A296" s="74">
        <v>291</v>
      </c>
      <c r="B296" s="74">
        <v>3</v>
      </c>
      <c r="C296" s="74">
        <v>50</v>
      </c>
      <c r="D296" s="75">
        <f>E296*100+3</f>
        <v>1903</v>
      </c>
      <c r="E296" s="76">
        <v>19</v>
      </c>
      <c r="F296" s="140"/>
      <c r="G296" s="141"/>
      <c r="H296" s="77">
        <v>3</v>
      </c>
      <c r="I296" s="78" t="s">
        <v>36</v>
      </c>
      <c r="J296" s="129"/>
      <c r="K296" s="31"/>
    </row>
    <row r="297" spans="1:11" ht="15" customHeight="1" x14ac:dyDescent="0.15">
      <c r="A297" s="74">
        <v>292</v>
      </c>
      <c r="B297" s="74">
        <v>3</v>
      </c>
      <c r="C297" s="74">
        <v>51</v>
      </c>
      <c r="D297" s="75">
        <f>E297*100+4</f>
        <v>1904</v>
      </c>
      <c r="E297" s="76">
        <v>19</v>
      </c>
      <c r="F297" s="140"/>
      <c r="G297" s="141"/>
      <c r="H297" s="77">
        <v>4</v>
      </c>
      <c r="I297" s="78" t="s">
        <v>296</v>
      </c>
      <c r="J297" s="129"/>
      <c r="K297" s="31"/>
    </row>
    <row r="298" spans="1:11" ht="15" customHeight="1" x14ac:dyDescent="0.15">
      <c r="A298" s="74">
        <v>293</v>
      </c>
      <c r="B298" s="74">
        <v>3</v>
      </c>
      <c r="C298" s="74">
        <v>52</v>
      </c>
      <c r="D298" s="75">
        <f>E298*100+5</f>
        <v>1905</v>
      </c>
      <c r="E298" s="76">
        <v>19</v>
      </c>
      <c r="F298" s="140"/>
      <c r="G298" s="141"/>
      <c r="H298" s="77">
        <v>5</v>
      </c>
      <c r="I298" s="78" t="s">
        <v>297</v>
      </c>
      <c r="J298" s="129"/>
      <c r="K298" s="31" t="s">
        <v>56</v>
      </c>
    </row>
    <row r="299" spans="1:11" ht="15" customHeight="1" x14ac:dyDescent="0.15">
      <c r="A299" s="74">
        <v>294</v>
      </c>
      <c r="B299" s="74">
        <v>3</v>
      </c>
      <c r="C299" s="74">
        <v>53</v>
      </c>
      <c r="D299" s="75">
        <f>E299*100+6</f>
        <v>1906</v>
      </c>
      <c r="E299" s="76">
        <v>19</v>
      </c>
      <c r="F299" s="140"/>
      <c r="G299" s="141"/>
      <c r="H299" s="77">
        <v>6</v>
      </c>
      <c r="I299" s="78" t="s">
        <v>37</v>
      </c>
      <c r="J299" s="129"/>
      <c r="K299" s="31" t="s">
        <v>39</v>
      </c>
    </row>
    <row r="300" spans="1:11" ht="15" customHeight="1" x14ac:dyDescent="0.15">
      <c r="A300" s="74">
        <v>295</v>
      </c>
      <c r="B300" s="74">
        <v>3</v>
      </c>
      <c r="C300" s="74">
        <v>54</v>
      </c>
      <c r="D300" s="75">
        <f>E300*100+7</f>
        <v>1907</v>
      </c>
      <c r="E300" s="76">
        <v>19</v>
      </c>
      <c r="F300" s="140"/>
      <c r="G300" s="141"/>
      <c r="H300" s="77">
        <v>7</v>
      </c>
      <c r="I300" s="78" t="s">
        <v>298</v>
      </c>
      <c r="J300" s="129"/>
      <c r="K300" s="31" t="s">
        <v>299</v>
      </c>
    </row>
    <row r="301" spans="1:11" ht="15" customHeight="1" x14ac:dyDescent="0.15">
      <c r="A301" s="74">
        <v>296</v>
      </c>
      <c r="B301" s="74">
        <v>3</v>
      </c>
      <c r="C301" s="74">
        <v>55</v>
      </c>
      <c r="D301" s="75">
        <f>E301*100+8</f>
        <v>1908</v>
      </c>
      <c r="E301" s="76">
        <v>19</v>
      </c>
      <c r="F301" s="140"/>
      <c r="G301" s="141"/>
      <c r="H301" s="77">
        <v>8</v>
      </c>
      <c r="I301" s="78" t="s">
        <v>52</v>
      </c>
      <c r="J301" s="129"/>
      <c r="K301" s="31"/>
    </row>
    <row r="302" spans="1:11" ht="15" customHeight="1" x14ac:dyDescent="0.15">
      <c r="A302" s="74">
        <v>297</v>
      </c>
      <c r="B302" s="74">
        <v>3</v>
      </c>
      <c r="C302" s="74">
        <v>56</v>
      </c>
      <c r="D302" s="75">
        <f>E302*100+9</f>
        <v>1909</v>
      </c>
      <c r="E302" s="76">
        <v>19</v>
      </c>
      <c r="F302" s="140"/>
      <c r="G302" s="141"/>
      <c r="H302" s="77">
        <v>9</v>
      </c>
      <c r="I302" s="78" t="s">
        <v>60</v>
      </c>
      <c r="J302" s="129"/>
      <c r="K302" s="31"/>
    </row>
    <row r="303" spans="1:11" ht="15" customHeight="1" x14ac:dyDescent="0.15">
      <c r="A303" s="74">
        <v>298</v>
      </c>
      <c r="B303" s="74">
        <v>3</v>
      </c>
      <c r="C303" s="74">
        <v>57</v>
      </c>
      <c r="D303" s="75">
        <f>E303*100+10</f>
        <v>1910</v>
      </c>
      <c r="E303" s="76">
        <v>19</v>
      </c>
      <c r="F303" s="140"/>
      <c r="G303" s="141"/>
      <c r="H303" s="77">
        <v>10</v>
      </c>
      <c r="I303" s="78" t="s">
        <v>300</v>
      </c>
      <c r="J303" s="129"/>
      <c r="K303" s="31" t="s">
        <v>622</v>
      </c>
    </row>
    <row r="304" spans="1:11" ht="15" customHeight="1" x14ac:dyDescent="0.15">
      <c r="A304" s="74">
        <v>299</v>
      </c>
      <c r="B304" s="74">
        <v>3</v>
      </c>
      <c r="C304" s="74">
        <v>58</v>
      </c>
      <c r="D304" s="75">
        <f>E304*100+11</f>
        <v>1911</v>
      </c>
      <c r="E304" s="76">
        <v>19</v>
      </c>
      <c r="F304" s="140"/>
      <c r="G304" s="141"/>
      <c r="H304" s="77">
        <v>11</v>
      </c>
      <c r="I304" s="78" t="s">
        <v>59</v>
      </c>
      <c r="J304" s="129"/>
      <c r="K304" s="31" t="s">
        <v>129</v>
      </c>
    </row>
    <row r="305" spans="1:11" ht="15" customHeight="1" x14ac:dyDescent="0.15">
      <c r="A305" s="74">
        <v>300</v>
      </c>
      <c r="B305" s="74">
        <v>3</v>
      </c>
      <c r="C305" s="74">
        <v>59</v>
      </c>
      <c r="D305" s="75">
        <f>E305*100+12</f>
        <v>1912</v>
      </c>
      <c r="E305" s="76">
        <v>19</v>
      </c>
      <c r="F305" s="140"/>
      <c r="G305" s="141"/>
      <c r="H305" s="77">
        <v>12</v>
      </c>
      <c r="I305" s="78" t="s">
        <v>320</v>
      </c>
      <c r="J305" s="129"/>
      <c r="K305" s="31"/>
    </row>
    <row r="306" spans="1:11" ht="15" customHeight="1" x14ac:dyDescent="0.15">
      <c r="A306" s="74">
        <v>301</v>
      </c>
      <c r="B306" s="74">
        <v>3</v>
      </c>
      <c r="C306" s="74">
        <v>60</v>
      </c>
      <c r="D306" s="75">
        <f>E306*100+13</f>
        <v>1913</v>
      </c>
      <c r="E306" s="76">
        <v>19</v>
      </c>
      <c r="F306" s="140"/>
      <c r="G306" s="141"/>
      <c r="H306" s="77">
        <v>13</v>
      </c>
      <c r="I306" s="78"/>
      <c r="J306" s="129"/>
      <c r="K306" s="31"/>
    </row>
    <row r="307" spans="1:11" ht="15" customHeight="1" x14ac:dyDescent="0.15">
      <c r="A307" s="74">
        <v>302</v>
      </c>
      <c r="B307" s="74">
        <v>3</v>
      </c>
      <c r="C307" s="74">
        <v>61</v>
      </c>
      <c r="D307" s="75">
        <f>E307*100+14</f>
        <v>1914</v>
      </c>
      <c r="E307" s="76">
        <v>19</v>
      </c>
      <c r="F307" s="140"/>
      <c r="G307" s="141"/>
      <c r="H307" s="77">
        <v>14</v>
      </c>
      <c r="I307" s="78"/>
      <c r="J307" s="129"/>
      <c r="K307" s="31"/>
    </row>
    <row r="308" spans="1:11" ht="15" customHeight="1" x14ac:dyDescent="0.15">
      <c r="A308" s="74">
        <v>303</v>
      </c>
      <c r="B308" s="74">
        <v>3</v>
      </c>
      <c r="C308" s="74">
        <v>62</v>
      </c>
      <c r="D308" s="75">
        <f>E308*100+15</f>
        <v>1915</v>
      </c>
      <c r="E308" s="76">
        <v>19</v>
      </c>
      <c r="F308" s="140"/>
      <c r="G308" s="141"/>
      <c r="H308" s="77">
        <v>15</v>
      </c>
      <c r="I308" s="78" t="s">
        <v>111</v>
      </c>
      <c r="J308" s="129"/>
      <c r="K308" s="133"/>
    </row>
    <row r="309" spans="1:11" ht="15" customHeight="1" x14ac:dyDescent="0.15">
      <c r="A309" s="90">
        <v>304</v>
      </c>
      <c r="B309" s="82">
        <v>3</v>
      </c>
      <c r="C309" s="82">
        <v>63</v>
      </c>
      <c r="D309" s="75">
        <f>E309*100</f>
        <v>1900</v>
      </c>
      <c r="E309" s="83">
        <v>19</v>
      </c>
      <c r="F309" s="84"/>
      <c r="G309" s="85"/>
      <c r="H309" s="86">
        <v>16</v>
      </c>
      <c r="I309" s="87" t="s">
        <v>504</v>
      </c>
      <c r="J309" s="88"/>
      <c r="K309" s="134"/>
    </row>
    <row r="310" spans="1:11" ht="15" customHeight="1" x14ac:dyDescent="0.15">
      <c r="A310" s="80">
        <v>305</v>
      </c>
      <c r="B310" s="80">
        <v>3</v>
      </c>
      <c r="C310" s="80">
        <v>64</v>
      </c>
      <c r="D310" s="68">
        <f>E310*100+1</f>
        <v>2001</v>
      </c>
      <c r="E310" s="89">
        <v>20</v>
      </c>
      <c r="F310" s="139">
        <v>20</v>
      </c>
      <c r="G310" s="137" t="str">
        <f>大分類!D26</f>
        <v>消防・防災関連</v>
      </c>
      <c r="H310" s="70">
        <v>1</v>
      </c>
      <c r="I310" s="71" t="s">
        <v>301</v>
      </c>
      <c r="J310" s="128"/>
      <c r="K310" s="73" t="s">
        <v>18</v>
      </c>
    </row>
    <row r="311" spans="1:11" ht="15" customHeight="1" x14ac:dyDescent="0.15">
      <c r="A311" s="74">
        <v>306</v>
      </c>
      <c r="B311" s="74">
        <v>3</v>
      </c>
      <c r="C311" s="74">
        <v>65</v>
      </c>
      <c r="D311" s="75">
        <f>E311*100+2</f>
        <v>2002</v>
      </c>
      <c r="E311" s="76">
        <v>20</v>
      </c>
      <c r="F311" s="140"/>
      <c r="G311" s="141"/>
      <c r="H311" s="77">
        <v>2</v>
      </c>
      <c r="I311" s="78" t="s">
        <v>302</v>
      </c>
      <c r="J311" s="129"/>
      <c r="K311" s="31" t="s">
        <v>19</v>
      </c>
    </row>
    <row r="312" spans="1:11" ht="15" customHeight="1" x14ac:dyDescent="0.15">
      <c r="A312" s="74">
        <v>307</v>
      </c>
      <c r="B312" s="74">
        <v>3</v>
      </c>
      <c r="C312" s="74">
        <v>66</v>
      </c>
      <c r="D312" s="75">
        <f>E312*100+3</f>
        <v>2003</v>
      </c>
      <c r="E312" s="76">
        <v>20</v>
      </c>
      <c r="F312" s="140"/>
      <c r="G312" s="141"/>
      <c r="H312" s="77">
        <v>3</v>
      </c>
      <c r="I312" s="78" t="s">
        <v>11</v>
      </c>
      <c r="J312" s="129"/>
      <c r="K312" s="31" t="s">
        <v>20</v>
      </c>
    </row>
    <row r="313" spans="1:11" ht="15" customHeight="1" x14ac:dyDescent="0.15">
      <c r="A313" s="74">
        <v>308</v>
      </c>
      <c r="B313" s="74">
        <v>3</v>
      </c>
      <c r="C313" s="74">
        <v>67</v>
      </c>
      <c r="D313" s="75">
        <f>E313*100+4</f>
        <v>2004</v>
      </c>
      <c r="E313" s="76">
        <v>20</v>
      </c>
      <c r="F313" s="140"/>
      <c r="G313" s="141"/>
      <c r="H313" s="77">
        <v>4</v>
      </c>
      <c r="I313" s="78" t="s">
        <v>303</v>
      </c>
      <c r="J313" s="129"/>
      <c r="K313" s="31" t="s">
        <v>14</v>
      </c>
    </row>
    <row r="314" spans="1:11" ht="15" customHeight="1" x14ac:dyDescent="0.15">
      <c r="A314" s="74">
        <v>309</v>
      </c>
      <c r="B314" s="74">
        <v>3</v>
      </c>
      <c r="C314" s="74">
        <v>68</v>
      </c>
      <c r="D314" s="75">
        <f>E314*100+5</f>
        <v>2005</v>
      </c>
      <c r="E314" s="76">
        <v>20</v>
      </c>
      <c r="F314" s="140"/>
      <c r="G314" s="141"/>
      <c r="H314" s="77">
        <v>5</v>
      </c>
      <c r="I314" s="78" t="s">
        <v>17</v>
      </c>
      <c r="J314" s="129"/>
      <c r="K314" s="31"/>
    </row>
    <row r="315" spans="1:11" ht="15" customHeight="1" x14ac:dyDescent="0.15">
      <c r="A315" s="74">
        <v>310</v>
      </c>
      <c r="B315" s="74">
        <v>3</v>
      </c>
      <c r="C315" s="74">
        <v>69</v>
      </c>
      <c r="D315" s="75">
        <f>E315*100+6</f>
        <v>2006</v>
      </c>
      <c r="E315" s="76">
        <v>20</v>
      </c>
      <c r="F315" s="140"/>
      <c r="G315" s="141"/>
      <c r="H315" s="77">
        <v>6</v>
      </c>
      <c r="I315" s="78" t="s">
        <v>304</v>
      </c>
      <c r="J315" s="129"/>
      <c r="K315" s="31"/>
    </row>
    <row r="316" spans="1:11" ht="15" customHeight="1" x14ac:dyDescent="0.15">
      <c r="A316" s="74">
        <v>311</v>
      </c>
      <c r="B316" s="74">
        <v>3</v>
      </c>
      <c r="C316" s="74">
        <v>70</v>
      </c>
      <c r="D316" s="75">
        <f>E316*100+7</f>
        <v>2007</v>
      </c>
      <c r="E316" s="76">
        <v>20</v>
      </c>
      <c r="F316" s="140"/>
      <c r="G316" s="141"/>
      <c r="H316" s="77">
        <v>7</v>
      </c>
      <c r="I316" s="78" t="s">
        <v>12</v>
      </c>
      <c r="J316" s="129"/>
      <c r="K316" s="31" t="s">
        <v>13</v>
      </c>
    </row>
    <row r="317" spans="1:11" ht="15" customHeight="1" x14ac:dyDescent="0.15">
      <c r="A317" s="74">
        <v>312</v>
      </c>
      <c r="B317" s="74">
        <v>3</v>
      </c>
      <c r="C317" s="74">
        <v>71</v>
      </c>
      <c r="D317" s="75">
        <f>E317*100+8</f>
        <v>2008</v>
      </c>
      <c r="E317" s="76">
        <v>20</v>
      </c>
      <c r="F317" s="140"/>
      <c r="G317" s="141"/>
      <c r="H317" s="77">
        <v>8</v>
      </c>
      <c r="I317" s="78" t="s">
        <v>305</v>
      </c>
      <c r="J317" s="129"/>
      <c r="K317" s="31" t="s">
        <v>16</v>
      </c>
    </row>
    <row r="318" spans="1:11" ht="15" customHeight="1" x14ac:dyDescent="0.15">
      <c r="A318" s="74">
        <v>313</v>
      </c>
      <c r="B318" s="74">
        <v>3</v>
      </c>
      <c r="C318" s="74">
        <v>72</v>
      </c>
      <c r="D318" s="75">
        <f>E318*100+9</f>
        <v>2009</v>
      </c>
      <c r="E318" s="76">
        <v>20</v>
      </c>
      <c r="F318" s="140"/>
      <c r="G318" s="141"/>
      <c r="H318" s="77">
        <v>9</v>
      </c>
      <c r="I318" s="78" t="s">
        <v>30</v>
      </c>
      <c r="J318" s="129"/>
      <c r="K318" s="31" t="s">
        <v>31</v>
      </c>
    </row>
    <row r="319" spans="1:11" ht="15" customHeight="1" x14ac:dyDescent="0.15">
      <c r="A319" s="74">
        <v>314</v>
      </c>
      <c r="B319" s="74">
        <v>3</v>
      </c>
      <c r="C319" s="74">
        <v>73</v>
      </c>
      <c r="D319" s="75">
        <f>E319*100+10</f>
        <v>2010</v>
      </c>
      <c r="E319" s="76">
        <v>20</v>
      </c>
      <c r="F319" s="140"/>
      <c r="G319" s="141"/>
      <c r="H319" s="77">
        <v>10</v>
      </c>
      <c r="I319" s="78" t="s">
        <v>15</v>
      </c>
      <c r="J319" s="129"/>
      <c r="K319" s="31" t="s">
        <v>32</v>
      </c>
    </row>
    <row r="320" spans="1:11" ht="15" customHeight="1" x14ac:dyDescent="0.15">
      <c r="A320" s="74">
        <v>315</v>
      </c>
      <c r="B320" s="74">
        <v>3</v>
      </c>
      <c r="C320" s="74">
        <v>74</v>
      </c>
      <c r="D320" s="75">
        <f>E320*100+11</f>
        <v>2011</v>
      </c>
      <c r="E320" s="76">
        <v>20</v>
      </c>
      <c r="F320" s="140"/>
      <c r="G320" s="141"/>
      <c r="H320" s="77">
        <v>11</v>
      </c>
      <c r="I320" s="78"/>
      <c r="J320" s="129"/>
      <c r="K320" s="31"/>
    </row>
    <row r="321" spans="1:11" ht="15" customHeight="1" x14ac:dyDescent="0.15">
      <c r="A321" s="74">
        <v>316</v>
      </c>
      <c r="B321" s="74">
        <v>3</v>
      </c>
      <c r="C321" s="74">
        <v>75</v>
      </c>
      <c r="D321" s="75">
        <f>E321*100+12</f>
        <v>2012</v>
      </c>
      <c r="E321" s="76">
        <v>20</v>
      </c>
      <c r="F321" s="140"/>
      <c r="G321" s="141"/>
      <c r="H321" s="77">
        <v>12</v>
      </c>
      <c r="I321" s="78"/>
      <c r="J321" s="129"/>
      <c r="K321" s="31"/>
    </row>
    <row r="322" spans="1:11" ht="15" customHeight="1" x14ac:dyDescent="0.15">
      <c r="A322" s="74">
        <v>317</v>
      </c>
      <c r="B322" s="74">
        <v>3</v>
      </c>
      <c r="C322" s="74">
        <v>76</v>
      </c>
      <c r="D322" s="75">
        <f>E322*100+13</f>
        <v>2013</v>
      </c>
      <c r="E322" s="76">
        <v>20</v>
      </c>
      <c r="F322" s="140"/>
      <c r="G322" s="141"/>
      <c r="H322" s="77">
        <v>13</v>
      </c>
      <c r="I322" s="78"/>
      <c r="J322" s="129"/>
      <c r="K322" s="31"/>
    </row>
    <row r="323" spans="1:11" ht="15" customHeight="1" x14ac:dyDescent="0.15">
      <c r="A323" s="74">
        <v>318</v>
      </c>
      <c r="B323" s="74">
        <v>3</v>
      </c>
      <c r="C323" s="74">
        <v>77</v>
      </c>
      <c r="D323" s="75">
        <f>E323*100+14</f>
        <v>2014</v>
      </c>
      <c r="E323" s="76">
        <v>20</v>
      </c>
      <c r="F323" s="140"/>
      <c r="G323" s="141"/>
      <c r="H323" s="77">
        <v>14</v>
      </c>
      <c r="I323" s="78"/>
      <c r="J323" s="129"/>
      <c r="K323" s="31"/>
    </row>
    <row r="324" spans="1:11" ht="15" customHeight="1" x14ac:dyDescent="0.15">
      <c r="A324" s="74">
        <v>319</v>
      </c>
      <c r="B324" s="74">
        <v>3</v>
      </c>
      <c r="C324" s="74">
        <v>78</v>
      </c>
      <c r="D324" s="75">
        <f>E324*100+15</f>
        <v>2015</v>
      </c>
      <c r="E324" s="76">
        <v>20</v>
      </c>
      <c r="F324" s="140"/>
      <c r="G324" s="141"/>
      <c r="H324" s="77">
        <v>15</v>
      </c>
      <c r="I324" s="78" t="s">
        <v>306</v>
      </c>
      <c r="J324" s="129"/>
      <c r="K324" s="133"/>
    </row>
    <row r="325" spans="1:11" ht="15" customHeight="1" x14ac:dyDescent="0.15">
      <c r="A325" s="90">
        <v>320</v>
      </c>
      <c r="B325" s="82">
        <v>3</v>
      </c>
      <c r="C325" s="82">
        <v>79</v>
      </c>
      <c r="D325" s="75">
        <f>E325*100</f>
        <v>2000</v>
      </c>
      <c r="E325" s="83">
        <v>20</v>
      </c>
      <c r="F325" s="84"/>
      <c r="G325" s="85"/>
      <c r="H325" s="86">
        <v>16</v>
      </c>
      <c r="I325" s="87" t="s">
        <v>504</v>
      </c>
      <c r="J325" s="88"/>
      <c r="K325" s="134"/>
    </row>
    <row r="326" spans="1:11" ht="15" customHeight="1" x14ac:dyDescent="0.15">
      <c r="A326" s="80">
        <v>321</v>
      </c>
      <c r="B326" s="80">
        <v>3</v>
      </c>
      <c r="C326" s="80">
        <v>80</v>
      </c>
      <c r="D326" s="68">
        <f>E326*100+1</f>
        <v>2101</v>
      </c>
      <c r="E326" s="89">
        <v>21</v>
      </c>
      <c r="F326" s="139">
        <v>21</v>
      </c>
      <c r="G326" s="137" t="str">
        <f>大分類!D27</f>
        <v>イベント用品</v>
      </c>
      <c r="H326" s="70">
        <v>1</v>
      </c>
      <c r="I326" s="71" t="s">
        <v>66</v>
      </c>
      <c r="J326" s="128"/>
      <c r="K326" s="73"/>
    </row>
    <row r="327" spans="1:11" ht="15" customHeight="1" x14ac:dyDescent="0.15">
      <c r="A327" s="74">
        <v>322</v>
      </c>
      <c r="B327" s="74">
        <v>3</v>
      </c>
      <c r="C327" s="74">
        <v>81</v>
      </c>
      <c r="D327" s="75">
        <f>E327*100+2</f>
        <v>2102</v>
      </c>
      <c r="E327" s="76">
        <v>21</v>
      </c>
      <c r="F327" s="140"/>
      <c r="G327" s="141"/>
      <c r="H327" s="77">
        <v>2</v>
      </c>
      <c r="I327" s="78" t="s">
        <v>85</v>
      </c>
      <c r="J327" s="129"/>
      <c r="K327" s="31" t="s">
        <v>130</v>
      </c>
    </row>
    <row r="328" spans="1:11" ht="15" customHeight="1" x14ac:dyDescent="0.15">
      <c r="A328" s="74">
        <v>323</v>
      </c>
      <c r="B328" s="74">
        <v>3</v>
      </c>
      <c r="C328" s="74">
        <v>82</v>
      </c>
      <c r="D328" s="75">
        <f>E328*100+3</f>
        <v>2103</v>
      </c>
      <c r="E328" s="76">
        <v>21</v>
      </c>
      <c r="F328" s="140"/>
      <c r="G328" s="141"/>
      <c r="H328" s="77">
        <v>3</v>
      </c>
      <c r="I328" s="78" t="s">
        <v>307</v>
      </c>
      <c r="J328" s="129"/>
      <c r="K328" s="31" t="s">
        <v>96</v>
      </c>
    </row>
    <row r="329" spans="1:11" ht="15" customHeight="1" x14ac:dyDescent="0.15">
      <c r="A329" s="74">
        <v>324</v>
      </c>
      <c r="B329" s="74">
        <v>3</v>
      </c>
      <c r="C329" s="74">
        <v>83</v>
      </c>
      <c r="D329" s="75">
        <f>E329*100+4</f>
        <v>2104</v>
      </c>
      <c r="E329" s="76">
        <v>21</v>
      </c>
      <c r="F329" s="140"/>
      <c r="G329" s="141"/>
      <c r="H329" s="77">
        <v>4</v>
      </c>
      <c r="I329" s="78" t="s">
        <v>86</v>
      </c>
      <c r="J329" s="129"/>
      <c r="K329" s="31" t="s">
        <v>88</v>
      </c>
    </row>
    <row r="330" spans="1:11" ht="15" customHeight="1" x14ac:dyDescent="0.15">
      <c r="A330" s="74">
        <v>325</v>
      </c>
      <c r="B330" s="74">
        <v>3</v>
      </c>
      <c r="C330" s="74">
        <v>84</v>
      </c>
      <c r="D330" s="75">
        <f>E330*100+5</f>
        <v>2105</v>
      </c>
      <c r="E330" s="76">
        <v>21</v>
      </c>
      <c r="F330" s="140"/>
      <c r="G330" s="141"/>
      <c r="H330" s="77">
        <v>5</v>
      </c>
      <c r="I330" s="78" t="s">
        <v>90</v>
      </c>
      <c r="J330" s="129"/>
      <c r="K330" s="31" t="s">
        <v>89</v>
      </c>
    </row>
    <row r="331" spans="1:11" ht="15" customHeight="1" x14ac:dyDescent="0.15">
      <c r="A331" s="74">
        <v>326</v>
      </c>
      <c r="B331" s="74">
        <v>3</v>
      </c>
      <c r="C331" s="74">
        <v>85</v>
      </c>
      <c r="D331" s="75">
        <f>E331*100+6</f>
        <v>2106</v>
      </c>
      <c r="E331" s="76">
        <v>21</v>
      </c>
      <c r="F331" s="140"/>
      <c r="G331" s="141"/>
      <c r="H331" s="77">
        <v>6</v>
      </c>
      <c r="I331" s="78" t="s">
        <v>95</v>
      </c>
      <c r="J331" s="129"/>
      <c r="K331" s="31" t="s">
        <v>87</v>
      </c>
    </row>
    <row r="332" spans="1:11" ht="15" customHeight="1" x14ac:dyDescent="0.15">
      <c r="A332" s="74">
        <v>327</v>
      </c>
      <c r="B332" s="74">
        <v>3</v>
      </c>
      <c r="C332" s="74">
        <v>86</v>
      </c>
      <c r="D332" s="75">
        <f>E332*100+7</f>
        <v>2107</v>
      </c>
      <c r="E332" s="76">
        <v>21</v>
      </c>
      <c r="F332" s="140"/>
      <c r="G332" s="141"/>
      <c r="H332" s="77">
        <v>7</v>
      </c>
      <c r="I332" s="78" t="s">
        <v>499</v>
      </c>
      <c r="J332" s="129"/>
      <c r="K332" s="31" t="s">
        <v>131</v>
      </c>
    </row>
    <row r="333" spans="1:11" ht="15" customHeight="1" x14ac:dyDescent="0.15">
      <c r="A333" s="74">
        <v>328</v>
      </c>
      <c r="B333" s="74">
        <v>3</v>
      </c>
      <c r="C333" s="74">
        <v>87</v>
      </c>
      <c r="D333" s="75">
        <f>E333*100+8</f>
        <v>2108</v>
      </c>
      <c r="E333" s="76">
        <v>21</v>
      </c>
      <c r="F333" s="140"/>
      <c r="G333" s="141"/>
      <c r="H333" s="77">
        <v>8</v>
      </c>
      <c r="I333" s="78" t="s">
        <v>94</v>
      </c>
      <c r="J333" s="129"/>
      <c r="K333" s="31"/>
    </row>
    <row r="334" spans="1:11" ht="15" customHeight="1" x14ac:dyDescent="0.15">
      <c r="A334" s="74">
        <v>329</v>
      </c>
      <c r="B334" s="74">
        <v>3</v>
      </c>
      <c r="C334" s="74">
        <v>88</v>
      </c>
      <c r="D334" s="75">
        <f>E334*100+9</f>
        <v>2109</v>
      </c>
      <c r="E334" s="76">
        <v>21</v>
      </c>
      <c r="F334" s="140"/>
      <c r="G334" s="141"/>
      <c r="H334" s="77">
        <v>9</v>
      </c>
      <c r="I334" s="78"/>
      <c r="J334" s="129"/>
      <c r="K334" s="31"/>
    </row>
    <row r="335" spans="1:11" ht="15" customHeight="1" x14ac:dyDescent="0.15">
      <c r="A335" s="74">
        <v>330</v>
      </c>
      <c r="B335" s="74">
        <v>3</v>
      </c>
      <c r="C335" s="74">
        <v>89</v>
      </c>
      <c r="D335" s="75">
        <f>E335*100+10</f>
        <v>2110</v>
      </c>
      <c r="E335" s="76">
        <v>21</v>
      </c>
      <c r="F335" s="140"/>
      <c r="G335" s="141"/>
      <c r="H335" s="77">
        <v>10</v>
      </c>
      <c r="I335" s="78"/>
      <c r="J335" s="129"/>
      <c r="K335" s="31"/>
    </row>
    <row r="336" spans="1:11" ht="15" customHeight="1" x14ac:dyDescent="0.15">
      <c r="A336" s="74">
        <v>331</v>
      </c>
      <c r="B336" s="74">
        <v>3</v>
      </c>
      <c r="C336" s="74">
        <v>90</v>
      </c>
      <c r="D336" s="75">
        <f>E336*100+11</f>
        <v>2111</v>
      </c>
      <c r="E336" s="76">
        <v>21</v>
      </c>
      <c r="F336" s="140"/>
      <c r="G336" s="141"/>
      <c r="H336" s="77">
        <v>11</v>
      </c>
      <c r="I336" s="78"/>
      <c r="J336" s="129"/>
      <c r="K336" s="31"/>
    </row>
    <row r="337" spans="1:11" ht="15" customHeight="1" x14ac:dyDescent="0.15">
      <c r="A337" s="74">
        <v>332</v>
      </c>
      <c r="B337" s="74">
        <v>3</v>
      </c>
      <c r="C337" s="74">
        <v>91</v>
      </c>
      <c r="D337" s="75">
        <f>E337*100+12</f>
        <v>2112</v>
      </c>
      <c r="E337" s="76">
        <v>21</v>
      </c>
      <c r="F337" s="140"/>
      <c r="G337" s="141"/>
      <c r="H337" s="77">
        <v>12</v>
      </c>
      <c r="I337" s="78"/>
      <c r="J337" s="129"/>
      <c r="K337" s="31"/>
    </row>
    <row r="338" spans="1:11" ht="15" customHeight="1" x14ac:dyDescent="0.15">
      <c r="A338" s="74">
        <v>333</v>
      </c>
      <c r="B338" s="74">
        <v>3</v>
      </c>
      <c r="C338" s="74">
        <v>92</v>
      </c>
      <c r="D338" s="75">
        <f>E338*100+13</f>
        <v>2113</v>
      </c>
      <c r="E338" s="76">
        <v>21</v>
      </c>
      <c r="F338" s="140"/>
      <c r="G338" s="141"/>
      <c r="H338" s="77">
        <v>13</v>
      </c>
      <c r="I338" s="78"/>
      <c r="J338" s="129"/>
      <c r="K338" s="31"/>
    </row>
    <row r="339" spans="1:11" ht="15" customHeight="1" x14ac:dyDescent="0.15">
      <c r="A339" s="74">
        <v>334</v>
      </c>
      <c r="B339" s="74">
        <v>3</v>
      </c>
      <c r="C339" s="74">
        <v>93</v>
      </c>
      <c r="D339" s="75">
        <f>E339*100+14</f>
        <v>2114</v>
      </c>
      <c r="E339" s="76">
        <v>21</v>
      </c>
      <c r="F339" s="140"/>
      <c r="G339" s="141"/>
      <c r="H339" s="77">
        <v>14</v>
      </c>
      <c r="I339" s="78"/>
      <c r="J339" s="129"/>
      <c r="K339" s="31"/>
    </row>
    <row r="340" spans="1:11" ht="15" customHeight="1" x14ac:dyDescent="0.15">
      <c r="A340" s="74">
        <v>335</v>
      </c>
      <c r="B340" s="74">
        <v>3</v>
      </c>
      <c r="C340" s="74">
        <v>94</v>
      </c>
      <c r="D340" s="75">
        <f>E340*100+15</f>
        <v>2115</v>
      </c>
      <c r="E340" s="76">
        <v>21</v>
      </c>
      <c r="F340" s="140"/>
      <c r="G340" s="141"/>
      <c r="H340" s="77">
        <v>15</v>
      </c>
      <c r="I340" s="78" t="s">
        <v>104</v>
      </c>
      <c r="J340" s="129"/>
      <c r="K340" s="133"/>
    </row>
    <row r="341" spans="1:11" ht="15" customHeight="1" x14ac:dyDescent="0.15">
      <c r="A341" s="90">
        <v>336</v>
      </c>
      <c r="B341" s="82">
        <v>3</v>
      </c>
      <c r="C341" s="82">
        <v>95</v>
      </c>
      <c r="D341" s="75">
        <f>E341*100</f>
        <v>2100</v>
      </c>
      <c r="E341" s="83">
        <v>21</v>
      </c>
      <c r="F341" s="84"/>
      <c r="G341" s="85"/>
      <c r="H341" s="86">
        <v>16</v>
      </c>
      <c r="I341" s="87" t="s">
        <v>504</v>
      </c>
      <c r="J341" s="88"/>
      <c r="K341" s="134"/>
    </row>
    <row r="342" spans="1:11" ht="15" hidden="1" customHeight="1" x14ac:dyDescent="0.15">
      <c r="A342" s="80">
        <v>337</v>
      </c>
      <c r="B342" s="80">
        <v>3</v>
      </c>
      <c r="C342" s="80">
        <v>96</v>
      </c>
      <c r="D342" s="68">
        <f>E342*100+1</f>
        <v>2201</v>
      </c>
      <c r="E342" s="89">
        <v>22</v>
      </c>
      <c r="F342" s="139">
        <v>22</v>
      </c>
      <c r="G342" s="137">
        <f>大分類!D28</f>
        <v>0</v>
      </c>
      <c r="H342" s="70">
        <v>1</v>
      </c>
      <c r="I342" s="71"/>
      <c r="J342" s="72"/>
      <c r="K342" s="73"/>
    </row>
    <row r="343" spans="1:11" ht="15" hidden="1" customHeight="1" x14ac:dyDescent="0.15">
      <c r="A343" s="74">
        <v>338</v>
      </c>
      <c r="B343" s="74">
        <v>3</v>
      </c>
      <c r="C343" s="74">
        <v>97</v>
      </c>
      <c r="D343" s="75">
        <f>E343*100+2</f>
        <v>2202</v>
      </c>
      <c r="E343" s="76">
        <v>22</v>
      </c>
      <c r="F343" s="140"/>
      <c r="G343" s="141"/>
      <c r="H343" s="77">
        <v>2</v>
      </c>
      <c r="I343" s="78"/>
      <c r="J343" s="79"/>
      <c r="K343" s="31"/>
    </row>
    <row r="344" spans="1:11" ht="15" hidden="1" customHeight="1" x14ac:dyDescent="0.15">
      <c r="A344" s="74">
        <v>339</v>
      </c>
      <c r="B344" s="74">
        <v>3</v>
      </c>
      <c r="C344" s="74">
        <v>98</v>
      </c>
      <c r="D344" s="75">
        <f>E344*100+3</f>
        <v>2203</v>
      </c>
      <c r="E344" s="76">
        <v>22</v>
      </c>
      <c r="F344" s="140"/>
      <c r="G344" s="141"/>
      <c r="H344" s="77">
        <v>3</v>
      </c>
      <c r="I344" s="78"/>
      <c r="J344" s="79"/>
      <c r="K344" s="31"/>
    </row>
    <row r="345" spans="1:11" ht="15" hidden="1" customHeight="1" x14ac:dyDescent="0.15">
      <c r="A345" s="74">
        <v>340</v>
      </c>
      <c r="B345" s="74">
        <v>3</v>
      </c>
      <c r="C345" s="74">
        <v>99</v>
      </c>
      <c r="D345" s="75">
        <f>E345*100+4</f>
        <v>2204</v>
      </c>
      <c r="E345" s="76">
        <v>22</v>
      </c>
      <c r="F345" s="140"/>
      <c r="G345" s="141"/>
      <c r="H345" s="77">
        <v>4</v>
      </c>
      <c r="I345" s="78"/>
      <c r="J345" s="79"/>
      <c r="K345" s="31"/>
    </row>
    <row r="346" spans="1:11" ht="15" hidden="1" customHeight="1" x14ac:dyDescent="0.15">
      <c r="A346" s="74">
        <v>341</v>
      </c>
      <c r="B346" s="74">
        <v>3</v>
      </c>
      <c r="C346" s="74">
        <v>100</v>
      </c>
      <c r="D346" s="75">
        <f>E346*100+5</f>
        <v>2205</v>
      </c>
      <c r="E346" s="76">
        <v>22</v>
      </c>
      <c r="F346" s="140"/>
      <c r="G346" s="141"/>
      <c r="H346" s="77">
        <v>5</v>
      </c>
      <c r="I346" s="78"/>
      <c r="J346" s="79"/>
      <c r="K346" s="31"/>
    </row>
    <row r="347" spans="1:11" ht="15" hidden="1" customHeight="1" x14ac:dyDescent="0.15">
      <c r="A347" s="74">
        <v>342</v>
      </c>
      <c r="B347" s="74">
        <v>3</v>
      </c>
      <c r="C347" s="74">
        <v>101</v>
      </c>
      <c r="D347" s="75">
        <f>E347*100+6</f>
        <v>2206</v>
      </c>
      <c r="E347" s="76">
        <v>22</v>
      </c>
      <c r="F347" s="140"/>
      <c r="G347" s="141"/>
      <c r="H347" s="77">
        <v>6</v>
      </c>
      <c r="I347" s="78"/>
      <c r="J347" s="79"/>
      <c r="K347" s="31"/>
    </row>
    <row r="348" spans="1:11" ht="15" hidden="1" customHeight="1" x14ac:dyDescent="0.15">
      <c r="A348" s="74">
        <v>343</v>
      </c>
      <c r="B348" s="74">
        <v>3</v>
      </c>
      <c r="C348" s="74">
        <v>102</v>
      </c>
      <c r="D348" s="75">
        <f>E348*100+7</f>
        <v>2207</v>
      </c>
      <c r="E348" s="76">
        <v>22</v>
      </c>
      <c r="F348" s="140"/>
      <c r="G348" s="141"/>
      <c r="H348" s="77">
        <v>7</v>
      </c>
      <c r="I348" s="78"/>
      <c r="J348" s="79"/>
      <c r="K348" s="31"/>
    </row>
    <row r="349" spans="1:11" ht="15" hidden="1" customHeight="1" x14ac:dyDescent="0.15">
      <c r="A349" s="74">
        <v>344</v>
      </c>
      <c r="B349" s="74">
        <v>3</v>
      </c>
      <c r="C349" s="74">
        <v>103</v>
      </c>
      <c r="D349" s="75">
        <f>E349*100+8</f>
        <v>2208</v>
      </c>
      <c r="E349" s="76">
        <v>22</v>
      </c>
      <c r="F349" s="140"/>
      <c r="G349" s="141"/>
      <c r="H349" s="77">
        <v>8</v>
      </c>
      <c r="I349" s="78"/>
      <c r="J349" s="79"/>
      <c r="K349" s="31"/>
    </row>
    <row r="350" spans="1:11" ht="15" hidden="1" customHeight="1" x14ac:dyDescent="0.15">
      <c r="A350" s="74">
        <v>345</v>
      </c>
      <c r="B350" s="74">
        <v>3</v>
      </c>
      <c r="C350" s="74">
        <v>104</v>
      </c>
      <c r="D350" s="75">
        <f>E350*100+9</f>
        <v>2209</v>
      </c>
      <c r="E350" s="76">
        <v>22</v>
      </c>
      <c r="F350" s="140"/>
      <c r="G350" s="141"/>
      <c r="H350" s="77">
        <v>9</v>
      </c>
      <c r="I350" s="78"/>
      <c r="J350" s="79"/>
      <c r="K350" s="31"/>
    </row>
    <row r="351" spans="1:11" ht="15" hidden="1" customHeight="1" x14ac:dyDescent="0.15">
      <c r="A351" s="74">
        <v>346</v>
      </c>
      <c r="B351" s="74">
        <v>3</v>
      </c>
      <c r="C351" s="74">
        <v>105</v>
      </c>
      <c r="D351" s="75">
        <f>E351*100+10</f>
        <v>2210</v>
      </c>
      <c r="E351" s="76">
        <v>22</v>
      </c>
      <c r="F351" s="140"/>
      <c r="G351" s="141"/>
      <c r="H351" s="77">
        <v>10</v>
      </c>
      <c r="I351" s="78"/>
      <c r="J351" s="79"/>
      <c r="K351" s="31"/>
    </row>
    <row r="352" spans="1:11" ht="15" hidden="1" customHeight="1" x14ac:dyDescent="0.15">
      <c r="A352" s="74">
        <v>347</v>
      </c>
      <c r="B352" s="74">
        <v>3</v>
      </c>
      <c r="C352" s="74">
        <v>106</v>
      </c>
      <c r="D352" s="75">
        <f>E352*100+11</f>
        <v>2211</v>
      </c>
      <c r="E352" s="76">
        <v>22</v>
      </c>
      <c r="F352" s="140"/>
      <c r="G352" s="141"/>
      <c r="H352" s="77">
        <v>11</v>
      </c>
      <c r="I352" s="78"/>
      <c r="J352" s="79"/>
      <c r="K352" s="31"/>
    </row>
    <row r="353" spans="1:11" ht="15" hidden="1" customHeight="1" x14ac:dyDescent="0.15">
      <c r="A353" s="74">
        <v>348</v>
      </c>
      <c r="B353" s="74">
        <v>3</v>
      </c>
      <c r="C353" s="74">
        <v>107</v>
      </c>
      <c r="D353" s="75">
        <f>E353*100+12</f>
        <v>2212</v>
      </c>
      <c r="E353" s="76">
        <v>22</v>
      </c>
      <c r="F353" s="140"/>
      <c r="G353" s="141"/>
      <c r="H353" s="77">
        <v>12</v>
      </c>
      <c r="I353" s="78"/>
      <c r="J353" s="79"/>
      <c r="K353" s="31"/>
    </row>
    <row r="354" spans="1:11" ht="15" hidden="1" customHeight="1" x14ac:dyDescent="0.15">
      <c r="A354" s="74">
        <v>349</v>
      </c>
      <c r="B354" s="74">
        <v>3</v>
      </c>
      <c r="C354" s="74">
        <v>108</v>
      </c>
      <c r="D354" s="75">
        <f>E354*100+13</f>
        <v>2213</v>
      </c>
      <c r="E354" s="76">
        <v>22</v>
      </c>
      <c r="F354" s="140"/>
      <c r="G354" s="141"/>
      <c r="H354" s="77">
        <v>13</v>
      </c>
      <c r="I354" s="78"/>
      <c r="J354" s="79"/>
      <c r="K354" s="31"/>
    </row>
    <row r="355" spans="1:11" ht="15" hidden="1" customHeight="1" x14ac:dyDescent="0.15">
      <c r="A355" s="74">
        <v>350</v>
      </c>
      <c r="B355" s="74">
        <v>3</v>
      </c>
      <c r="C355" s="74">
        <v>109</v>
      </c>
      <c r="D355" s="75">
        <f>E355*100+14</f>
        <v>2214</v>
      </c>
      <c r="E355" s="76">
        <v>22</v>
      </c>
      <c r="F355" s="140"/>
      <c r="G355" s="141"/>
      <c r="H355" s="77">
        <v>14</v>
      </c>
      <c r="I355" s="78"/>
      <c r="J355" s="79"/>
      <c r="K355" s="31"/>
    </row>
    <row r="356" spans="1:11" ht="15" hidden="1" customHeight="1" x14ac:dyDescent="0.15">
      <c r="A356" s="74">
        <v>351</v>
      </c>
      <c r="B356" s="74">
        <v>3</v>
      </c>
      <c r="C356" s="74">
        <v>110</v>
      </c>
      <c r="D356" s="75">
        <f>E356*100+15</f>
        <v>2215</v>
      </c>
      <c r="E356" s="76">
        <v>22</v>
      </c>
      <c r="F356" s="140"/>
      <c r="G356" s="141"/>
      <c r="H356" s="77">
        <v>15</v>
      </c>
      <c r="I356" s="78"/>
      <c r="J356" s="79"/>
      <c r="K356" s="135"/>
    </row>
    <row r="357" spans="1:11" ht="15" hidden="1" customHeight="1" x14ac:dyDescent="0.15">
      <c r="A357" s="90">
        <v>352</v>
      </c>
      <c r="B357" s="82">
        <v>3</v>
      </c>
      <c r="C357" s="82">
        <v>111</v>
      </c>
      <c r="D357" s="75">
        <f>E357*100</f>
        <v>2200</v>
      </c>
      <c r="E357" s="83">
        <v>22</v>
      </c>
      <c r="F357" s="84"/>
      <c r="G357" s="85"/>
      <c r="H357" s="86">
        <v>16</v>
      </c>
      <c r="I357" s="87"/>
      <c r="J357" s="88"/>
      <c r="K357" s="136"/>
    </row>
    <row r="358" spans="1:11" ht="15" hidden="1" customHeight="1" x14ac:dyDescent="0.15">
      <c r="A358" s="80">
        <v>353</v>
      </c>
      <c r="B358" s="80">
        <v>3</v>
      </c>
      <c r="C358" s="80">
        <v>112</v>
      </c>
      <c r="D358" s="68">
        <f>E358*100+1</f>
        <v>2301</v>
      </c>
      <c r="E358" s="89">
        <v>23</v>
      </c>
      <c r="F358" s="139">
        <v>23</v>
      </c>
      <c r="G358" s="137">
        <f>大分類!D29</f>
        <v>0</v>
      </c>
      <c r="H358" s="70">
        <v>1</v>
      </c>
      <c r="I358" s="71"/>
      <c r="J358" s="72"/>
      <c r="K358" s="73"/>
    </row>
    <row r="359" spans="1:11" ht="15" hidden="1" customHeight="1" x14ac:dyDescent="0.15">
      <c r="A359" s="74">
        <v>354</v>
      </c>
      <c r="B359" s="74">
        <v>3</v>
      </c>
      <c r="C359" s="74">
        <v>113</v>
      </c>
      <c r="D359" s="75">
        <f>E359*100+2</f>
        <v>2302</v>
      </c>
      <c r="E359" s="76">
        <v>23</v>
      </c>
      <c r="F359" s="140"/>
      <c r="G359" s="141"/>
      <c r="H359" s="77">
        <v>2</v>
      </c>
      <c r="I359" s="78"/>
      <c r="J359" s="79"/>
      <c r="K359" s="31"/>
    </row>
    <row r="360" spans="1:11" ht="15" hidden="1" customHeight="1" x14ac:dyDescent="0.15">
      <c r="A360" s="74">
        <v>355</v>
      </c>
      <c r="B360" s="74">
        <v>3</v>
      </c>
      <c r="C360" s="74">
        <v>114</v>
      </c>
      <c r="D360" s="75">
        <f>E360*100+3</f>
        <v>2303</v>
      </c>
      <c r="E360" s="76">
        <v>23</v>
      </c>
      <c r="F360" s="140"/>
      <c r="G360" s="141"/>
      <c r="H360" s="77">
        <v>3</v>
      </c>
      <c r="I360" s="78"/>
      <c r="J360" s="79"/>
      <c r="K360" s="31"/>
    </row>
    <row r="361" spans="1:11" ht="15" hidden="1" customHeight="1" x14ac:dyDescent="0.15">
      <c r="A361" s="74">
        <v>356</v>
      </c>
      <c r="B361" s="74">
        <v>3</v>
      </c>
      <c r="C361" s="74">
        <v>115</v>
      </c>
      <c r="D361" s="75">
        <f>E361*100+4</f>
        <v>2304</v>
      </c>
      <c r="E361" s="76">
        <v>23</v>
      </c>
      <c r="F361" s="140"/>
      <c r="G361" s="141"/>
      <c r="H361" s="77">
        <v>4</v>
      </c>
      <c r="I361" s="78"/>
      <c r="J361" s="79"/>
      <c r="K361" s="31"/>
    </row>
    <row r="362" spans="1:11" ht="15" hidden="1" customHeight="1" x14ac:dyDescent="0.15">
      <c r="A362" s="74">
        <v>357</v>
      </c>
      <c r="B362" s="74">
        <v>3</v>
      </c>
      <c r="C362" s="74">
        <v>116</v>
      </c>
      <c r="D362" s="75">
        <f>E362*100+5</f>
        <v>2305</v>
      </c>
      <c r="E362" s="76">
        <v>23</v>
      </c>
      <c r="F362" s="140"/>
      <c r="G362" s="141"/>
      <c r="H362" s="77">
        <v>5</v>
      </c>
      <c r="I362" s="78"/>
      <c r="J362" s="79"/>
      <c r="K362" s="31"/>
    </row>
    <row r="363" spans="1:11" ht="15" hidden="1" customHeight="1" x14ac:dyDescent="0.15">
      <c r="A363" s="74">
        <v>358</v>
      </c>
      <c r="B363" s="74">
        <v>3</v>
      </c>
      <c r="C363" s="74">
        <v>117</v>
      </c>
      <c r="D363" s="75">
        <f>E363*100+6</f>
        <v>2306</v>
      </c>
      <c r="E363" s="76">
        <v>23</v>
      </c>
      <c r="F363" s="140"/>
      <c r="G363" s="141"/>
      <c r="H363" s="77">
        <v>6</v>
      </c>
      <c r="I363" s="78"/>
      <c r="J363" s="79"/>
      <c r="K363" s="31"/>
    </row>
    <row r="364" spans="1:11" ht="15" hidden="1" customHeight="1" x14ac:dyDescent="0.15">
      <c r="A364" s="74">
        <v>359</v>
      </c>
      <c r="B364" s="74">
        <v>3</v>
      </c>
      <c r="C364" s="74">
        <v>118</v>
      </c>
      <c r="D364" s="75">
        <f>E364*100+7</f>
        <v>2307</v>
      </c>
      <c r="E364" s="76">
        <v>23</v>
      </c>
      <c r="F364" s="140"/>
      <c r="G364" s="141"/>
      <c r="H364" s="77">
        <v>7</v>
      </c>
      <c r="I364" s="78"/>
      <c r="J364" s="79"/>
      <c r="K364" s="31"/>
    </row>
    <row r="365" spans="1:11" ht="15" hidden="1" customHeight="1" x14ac:dyDescent="0.15">
      <c r="A365" s="74">
        <v>360</v>
      </c>
      <c r="B365" s="74">
        <v>3</v>
      </c>
      <c r="C365" s="74">
        <v>119</v>
      </c>
      <c r="D365" s="75">
        <f>E365*100+8</f>
        <v>2308</v>
      </c>
      <c r="E365" s="76">
        <v>23</v>
      </c>
      <c r="F365" s="140"/>
      <c r="G365" s="141"/>
      <c r="H365" s="77">
        <v>8</v>
      </c>
      <c r="I365" s="78"/>
      <c r="J365" s="79"/>
      <c r="K365" s="31"/>
    </row>
    <row r="366" spans="1:11" ht="15" hidden="1" customHeight="1" x14ac:dyDescent="0.15">
      <c r="A366" s="74">
        <v>361</v>
      </c>
      <c r="B366" s="74">
        <v>3</v>
      </c>
      <c r="C366" s="74">
        <v>120</v>
      </c>
      <c r="D366" s="75">
        <f>E366*100+9</f>
        <v>2309</v>
      </c>
      <c r="E366" s="76">
        <v>23</v>
      </c>
      <c r="F366" s="140"/>
      <c r="G366" s="141"/>
      <c r="H366" s="77">
        <v>9</v>
      </c>
      <c r="I366" s="78"/>
      <c r="J366" s="79"/>
      <c r="K366" s="31"/>
    </row>
    <row r="367" spans="1:11" ht="15" hidden="1" customHeight="1" x14ac:dyDescent="0.15">
      <c r="A367" s="74">
        <v>362</v>
      </c>
      <c r="B367" s="74">
        <v>3</v>
      </c>
      <c r="C367" s="74">
        <v>121</v>
      </c>
      <c r="D367" s="75">
        <f>E367*100+10</f>
        <v>2310</v>
      </c>
      <c r="E367" s="76">
        <v>23</v>
      </c>
      <c r="F367" s="140"/>
      <c r="G367" s="141"/>
      <c r="H367" s="77">
        <v>10</v>
      </c>
      <c r="I367" s="78"/>
      <c r="J367" s="79"/>
      <c r="K367" s="31"/>
    </row>
    <row r="368" spans="1:11" ht="15" hidden="1" customHeight="1" x14ac:dyDescent="0.15">
      <c r="A368" s="74">
        <v>363</v>
      </c>
      <c r="B368" s="74">
        <v>3</v>
      </c>
      <c r="C368" s="74">
        <v>122</v>
      </c>
      <c r="D368" s="75">
        <f>E368*100+11</f>
        <v>2311</v>
      </c>
      <c r="E368" s="76">
        <v>23</v>
      </c>
      <c r="F368" s="140"/>
      <c r="G368" s="141"/>
      <c r="H368" s="77">
        <v>11</v>
      </c>
      <c r="I368" s="78"/>
      <c r="J368" s="79"/>
      <c r="K368" s="31"/>
    </row>
    <row r="369" spans="1:11" ht="15" hidden="1" customHeight="1" x14ac:dyDescent="0.15">
      <c r="A369" s="74">
        <v>364</v>
      </c>
      <c r="B369" s="74">
        <v>3</v>
      </c>
      <c r="C369" s="74">
        <v>123</v>
      </c>
      <c r="D369" s="75">
        <f>E369*100+12</f>
        <v>2312</v>
      </c>
      <c r="E369" s="76">
        <v>23</v>
      </c>
      <c r="F369" s="140"/>
      <c r="G369" s="141"/>
      <c r="H369" s="77">
        <v>12</v>
      </c>
      <c r="I369" s="78"/>
      <c r="J369" s="79"/>
      <c r="K369" s="31"/>
    </row>
    <row r="370" spans="1:11" ht="15" hidden="1" customHeight="1" x14ac:dyDescent="0.15">
      <c r="A370" s="74">
        <v>365</v>
      </c>
      <c r="B370" s="74">
        <v>3</v>
      </c>
      <c r="C370" s="74">
        <v>124</v>
      </c>
      <c r="D370" s="75">
        <f>E370*100+13</f>
        <v>2313</v>
      </c>
      <c r="E370" s="76">
        <v>23</v>
      </c>
      <c r="F370" s="140"/>
      <c r="G370" s="141"/>
      <c r="H370" s="77">
        <v>13</v>
      </c>
      <c r="I370" s="78"/>
      <c r="J370" s="79"/>
      <c r="K370" s="31"/>
    </row>
    <row r="371" spans="1:11" ht="15" hidden="1" customHeight="1" x14ac:dyDescent="0.15">
      <c r="A371" s="74">
        <v>366</v>
      </c>
      <c r="B371" s="74">
        <v>3</v>
      </c>
      <c r="C371" s="74">
        <v>125</v>
      </c>
      <c r="D371" s="75">
        <f>E371*100+14</f>
        <v>2314</v>
      </c>
      <c r="E371" s="76">
        <v>23</v>
      </c>
      <c r="F371" s="140"/>
      <c r="G371" s="141"/>
      <c r="H371" s="77">
        <v>14</v>
      </c>
      <c r="I371" s="78"/>
      <c r="J371" s="79"/>
      <c r="K371" s="31"/>
    </row>
    <row r="372" spans="1:11" ht="15" hidden="1" customHeight="1" x14ac:dyDescent="0.15">
      <c r="A372" s="74">
        <v>367</v>
      </c>
      <c r="B372" s="74">
        <v>3</v>
      </c>
      <c r="C372" s="74">
        <v>126</v>
      </c>
      <c r="D372" s="75">
        <f>E372*100+15</f>
        <v>2315</v>
      </c>
      <c r="E372" s="76">
        <v>23</v>
      </c>
      <c r="F372" s="140"/>
      <c r="G372" s="141"/>
      <c r="H372" s="77">
        <v>15</v>
      </c>
      <c r="I372" s="78"/>
      <c r="J372" s="79"/>
      <c r="K372" s="135"/>
    </row>
    <row r="373" spans="1:11" ht="15" hidden="1" customHeight="1" x14ac:dyDescent="0.15">
      <c r="A373" s="90">
        <v>368</v>
      </c>
      <c r="B373" s="82">
        <v>3</v>
      </c>
      <c r="C373" s="82">
        <v>127</v>
      </c>
      <c r="D373" s="75">
        <f>E373*100</f>
        <v>2300</v>
      </c>
      <c r="E373" s="83">
        <v>23</v>
      </c>
      <c r="F373" s="84"/>
      <c r="G373" s="85"/>
      <c r="H373" s="86">
        <v>16</v>
      </c>
      <c r="I373" s="87"/>
      <c r="J373" s="88"/>
      <c r="K373" s="136"/>
    </row>
    <row r="374" spans="1:11" ht="15" customHeight="1" x14ac:dyDescent="0.15">
      <c r="A374" s="80">
        <v>369</v>
      </c>
      <c r="B374" s="80">
        <v>3</v>
      </c>
      <c r="C374" s="80">
        <v>128</v>
      </c>
      <c r="D374" s="68">
        <f>E374*100+1</f>
        <v>2401</v>
      </c>
      <c r="E374" s="89">
        <v>24</v>
      </c>
      <c r="F374" s="139">
        <v>24</v>
      </c>
      <c r="G374" s="137" t="str">
        <f>大分類!D30</f>
        <v>その他物品等</v>
      </c>
      <c r="H374" s="70">
        <v>1</v>
      </c>
      <c r="I374" s="71" t="s">
        <v>126</v>
      </c>
      <c r="J374" s="128"/>
      <c r="K374" s="73" t="s">
        <v>308</v>
      </c>
    </row>
    <row r="375" spans="1:11" ht="15" customHeight="1" x14ac:dyDescent="0.15">
      <c r="A375" s="74">
        <v>370</v>
      </c>
      <c r="B375" s="74">
        <v>3</v>
      </c>
      <c r="C375" s="74">
        <v>129</v>
      </c>
      <c r="D375" s="75">
        <f>E375*100+2</f>
        <v>2402</v>
      </c>
      <c r="E375" s="76">
        <v>24</v>
      </c>
      <c r="F375" s="140"/>
      <c r="G375" s="141"/>
      <c r="H375" s="77">
        <v>2</v>
      </c>
      <c r="I375" s="78" t="s">
        <v>404</v>
      </c>
      <c r="J375" s="129"/>
      <c r="K375" s="31" t="s">
        <v>367</v>
      </c>
    </row>
    <row r="376" spans="1:11" ht="15" customHeight="1" x14ac:dyDescent="0.15">
      <c r="A376" s="74">
        <v>371</v>
      </c>
      <c r="B376" s="74">
        <v>3</v>
      </c>
      <c r="C376" s="74">
        <v>130</v>
      </c>
      <c r="D376" s="75">
        <f>E376*100+3</f>
        <v>2403</v>
      </c>
      <c r="E376" s="76">
        <v>24</v>
      </c>
      <c r="F376" s="140"/>
      <c r="G376" s="141"/>
      <c r="H376" s="77">
        <v>3</v>
      </c>
      <c r="I376" s="78"/>
      <c r="J376" s="129"/>
      <c r="K376" s="31"/>
    </row>
    <row r="377" spans="1:11" ht="15" customHeight="1" x14ac:dyDescent="0.15">
      <c r="A377" s="74">
        <v>372</v>
      </c>
      <c r="B377" s="74">
        <v>3</v>
      </c>
      <c r="C377" s="74">
        <v>131</v>
      </c>
      <c r="D377" s="75">
        <f>E377*100+4</f>
        <v>2404</v>
      </c>
      <c r="E377" s="76">
        <v>24</v>
      </c>
      <c r="F377" s="140"/>
      <c r="G377" s="141"/>
      <c r="H377" s="77">
        <v>4</v>
      </c>
      <c r="I377" s="78"/>
      <c r="J377" s="129"/>
      <c r="K377" s="31"/>
    </row>
    <row r="378" spans="1:11" ht="15" customHeight="1" x14ac:dyDescent="0.15">
      <c r="A378" s="74">
        <v>373</v>
      </c>
      <c r="B378" s="74">
        <v>3</v>
      </c>
      <c r="C378" s="74">
        <v>132</v>
      </c>
      <c r="D378" s="75">
        <f>E378*100+5</f>
        <v>2405</v>
      </c>
      <c r="E378" s="76">
        <v>24</v>
      </c>
      <c r="F378" s="140"/>
      <c r="G378" s="141"/>
      <c r="H378" s="77">
        <v>5</v>
      </c>
      <c r="I378" s="78"/>
      <c r="J378" s="129"/>
      <c r="K378" s="31"/>
    </row>
    <row r="379" spans="1:11" ht="15" customHeight="1" x14ac:dyDescent="0.15">
      <c r="A379" s="74">
        <v>374</v>
      </c>
      <c r="B379" s="74">
        <v>3</v>
      </c>
      <c r="C379" s="74">
        <v>133</v>
      </c>
      <c r="D379" s="75">
        <f>E379*100+6</f>
        <v>2406</v>
      </c>
      <c r="E379" s="76">
        <v>24</v>
      </c>
      <c r="F379" s="140"/>
      <c r="G379" s="141"/>
      <c r="H379" s="77">
        <v>6</v>
      </c>
      <c r="I379" s="78"/>
      <c r="J379" s="129"/>
      <c r="K379" s="31"/>
    </row>
    <row r="380" spans="1:11" ht="15" customHeight="1" x14ac:dyDescent="0.15">
      <c r="A380" s="74">
        <v>375</v>
      </c>
      <c r="B380" s="74">
        <v>3</v>
      </c>
      <c r="C380" s="74">
        <v>134</v>
      </c>
      <c r="D380" s="75">
        <f>E380*100+7</f>
        <v>2407</v>
      </c>
      <c r="E380" s="76">
        <v>24</v>
      </c>
      <c r="F380" s="140"/>
      <c r="G380" s="141"/>
      <c r="H380" s="77">
        <v>7</v>
      </c>
      <c r="I380" s="78"/>
      <c r="J380" s="129"/>
      <c r="K380" s="31"/>
    </row>
    <row r="381" spans="1:11" ht="15" customHeight="1" x14ac:dyDescent="0.15">
      <c r="A381" s="74">
        <v>376</v>
      </c>
      <c r="B381" s="74">
        <v>3</v>
      </c>
      <c r="C381" s="74">
        <v>135</v>
      </c>
      <c r="D381" s="75">
        <f>E381*100+8</f>
        <v>2408</v>
      </c>
      <c r="E381" s="76">
        <v>24</v>
      </c>
      <c r="F381" s="140"/>
      <c r="G381" s="141"/>
      <c r="H381" s="77">
        <v>8</v>
      </c>
      <c r="I381" s="78"/>
      <c r="J381" s="129"/>
      <c r="K381" s="31"/>
    </row>
    <row r="382" spans="1:11" ht="15" customHeight="1" x14ac:dyDescent="0.15">
      <c r="A382" s="74">
        <v>377</v>
      </c>
      <c r="B382" s="74">
        <v>3</v>
      </c>
      <c r="C382" s="74">
        <v>136</v>
      </c>
      <c r="D382" s="75">
        <f>E382*100+9</f>
        <v>2409</v>
      </c>
      <c r="E382" s="76">
        <v>24</v>
      </c>
      <c r="F382" s="140"/>
      <c r="G382" s="141"/>
      <c r="H382" s="77">
        <v>9</v>
      </c>
      <c r="I382" s="78"/>
      <c r="J382" s="129"/>
      <c r="K382" s="31"/>
    </row>
    <row r="383" spans="1:11" ht="15" customHeight="1" x14ac:dyDescent="0.15">
      <c r="A383" s="74">
        <v>378</v>
      </c>
      <c r="B383" s="74">
        <v>3</v>
      </c>
      <c r="C383" s="74">
        <v>137</v>
      </c>
      <c r="D383" s="75">
        <f>E383*100+10</f>
        <v>2410</v>
      </c>
      <c r="E383" s="76">
        <v>24</v>
      </c>
      <c r="F383" s="140"/>
      <c r="G383" s="141"/>
      <c r="H383" s="77">
        <v>10</v>
      </c>
      <c r="I383" s="78"/>
      <c r="J383" s="129"/>
      <c r="K383" s="31"/>
    </row>
    <row r="384" spans="1:11" ht="15" customHeight="1" x14ac:dyDescent="0.15">
      <c r="A384" s="74">
        <v>379</v>
      </c>
      <c r="B384" s="74">
        <v>3</v>
      </c>
      <c r="C384" s="74">
        <v>138</v>
      </c>
      <c r="D384" s="75">
        <f>E384*100+11</f>
        <v>2411</v>
      </c>
      <c r="E384" s="76">
        <v>24</v>
      </c>
      <c r="F384" s="140"/>
      <c r="G384" s="141"/>
      <c r="H384" s="77">
        <v>11</v>
      </c>
      <c r="I384" s="78"/>
      <c r="J384" s="129"/>
      <c r="K384" s="31"/>
    </row>
    <row r="385" spans="1:11" ht="15" customHeight="1" x14ac:dyDescent="0.15">
      <c r="A385" s="74">
        <v>380</v>
      </c>
      <c r="B385" s="74">
        <v>3</v>
      </c>
      <c r="C385" s="74">
        <v>139</v>
      </c>
      <c r="D385" s="75">
        <f>E385*100+12</f>
        <v>2412</v>
      </c>
      <c r="E385" s="76">
        <v>24</v>
      </c>
      <c r="F385" s="140"/>
      <c r="G385" s="141"/>
      <c r="H385" s="77">
        <v>12</v>
      </c>
      <c r="I385" s="78"/>
      <c r="J385" s="129"/>
      <c r="K385" s="31"/>
    </row>
    <row r="386" spans="1:11" ht="15" customHeight="1" x14ac:dyDescent="0.15">
      <c r="A386" s="74">
        <v>381</v>
      </c>
      <c r="B386" s="74">
        <v>3</v>
      </c>
      <c r="C386" s="74">
        <v>140</v>
      </c>
      <c r="D386" s="75">
        <f>E386*100+13</f>
        <v>2413</v>
      </c>
      <c r="E386" s="76">
        <v>24</v>
      </c>
      <c r="F386" s="140"/>
      <c r="G386" s="141"/>
      <c r="H386" s="77">
        <v>13</v>
      </c>
      <c r="I386" s="78"/>
      <c r="J386" s="129"/>
      <c r="K386" s="31"/>
    </row>
    <row r="387" spans="1:11" ht="15" customHeight="1" x14ac:dyDescent="0.15">
      <c r="A387" s="74">
        <v>382</v>
      </c>
      <c r="B387" s="74">
        <v>3</v>
      </c>
      <c r="C387" s="74">
        <v>141</v>
      </c>
      <c r="D387" s="75">
        <f>E387*100+14</f>
        <v>2414</v>
      </c>
      <c r="E387" s="76">
        <v>24</v>
      </c>
      <c r="F387" s="140"/>
      <c r="G387" s="141"/>
      <c r="H387" s="77">
        <v>14</v>
      </c>
      <c r="I387" s="78"/>
      <c r="J387" s="129"/>
      <c r="K387" s="31"/>
    </row>
    <row r="388" spans="1:11" ht="15" customHeight="1" x14ac:dyDescent="0.15">
      <c r="A388" s="74">
        <v>383</v>
      </c>
      <c r="B388" s="74">
        <v>3</v>
      </c>
      <c r="C388" s="74">
        <v>142</v>
      </c>
      <c r="D388" s="75">
        <f>E388*100+15</f>
        <v>2415</v>
      </c>
      <c r="E388" s="76">
        <v>24</v>
      </c>
      <c r="F388" s="140"/>
      <c r="G388" s="141"/>
      <c r="H388" s="77">
        <v>15</v>
      </c>
      <c r="I388" s="78" t="s">
        <v>497</v>
      </c>
      <c r="J388" s="129"/>
      <c r="K388" s="133"/>
    </row>
    <row r="389" spans="1:11" ht="15" customHeight="1" x14ac:dyDescent="0.15">
      <c r="A389" s="90">
        <v>384</v>
      </c>
      <c r="B389" s="82">
        <v>3</v>
      </c>
      <c r="C389" s="82">
        <v>143</v>
      </c>
      <c r="D389" s="91">
        <f>E389*100</f>
        <v>2400</v>
      </c>
      <c r="E389" s="83">
        <v>24</v>
      </c>
      <c r="F389" s="84"/>
      <c r="G389" s="85"/>
      <c r="H389" s="86">
        <v>16</v>
      </c>
      <c r="I389" s="87" t="s">
        <v>504</v>
      </c>
      <c r="J389" s="88"/>
      <c r="K389" s="134"/>
    </row>
    <row r="390" spans="1:11" ht="15" customHeight="1" x14ac:dyDescent="0.15">
      <c r="A390" s="92"/>
      <c r="B390" s="92"/>
      <c r="C390" s="92"/>
      <c r="D390" s="92"/>
      <c r="E390" s="93"/>
      <c r="F390" s="94"/>
      <c r="G390" s="95"/>
      <c r="H390" s="96"/>
      <c r="I390" s="97"/>
      <c r="J390" s="97"/>
      <c r="K390" s="98"/>
    </row>
    <row r="391" spans="1:11" ht="15" customHeight="1" x14ac:dyDescent="0.15">
      <c r="F391" s="99"/>
      <c r="G391" s="100"/>
      <c r="H391" s="101"/>
      <c r="I391" s="102"/>
      <c r="J391" s="102"/>
      <c r="K391" s="102"/>
    </row>
    <row r="392" spans="1:11" ht="15" customHeight="1" x14ac:dyDescent="0.15">
      <c r="F392" s="99"/>
      <c r="G392" s="100"/>
      <c r="H392" s="101"/>
      <c r="I392" s="102"/>
      <c r="J392" s="102"/>
      <c r="K392" s="102"/>
    </row>
    <row r="393" spans="1:11" ht="15" customHeight="1" x14ac:dyDescent="0.15">
      <c r="F393" s="99"/>
      <c r="G393" s="100"/>
      <c r="H393" s="101"/>
      <c r="I393" s="102"/>
      <c r="J393" s="102"/>
      <c r="K393" s="102"/>
    </row>
    <row r="394" spans="1:11" ht="15" customHeight="1" x14ac:dyDescent="0.15">
      <c r="F394" s="99"/>
      <c r="G394" s="100"/>
      <c r="H394" s="101"/>
      <c r="I394" s="102"/>
      <c r="J394" s="102"/>
      <c r="K394" s="102"/>
    </row>
    <row r="395" spans="1:11" ht="15" customHeight="1" x14ac:dyDescent="0.15">
      <c r="F395" s="99"/>
      <c r="G395" s="100"/>
      <c r="H395" s="101"/>
      <c r="I395" s="102"/>
      <c r="J395" s="102"/>
      <c r="K395" s="102"/>
    </row>
    <row r="396" spans="1:11" ht="15" customHeight="1" x14ac:dyDescent="0.15">
      <c r="F396" s="99"/>
      <c r="G396" s="100"/>
      <c r="H396" s="101"/>
      <c r="I396" s="102"/>
      <c r="J396" s="102"/>
      <c r="K396" s="102"/>
    </row>
    <row r="397" spans="1:11" ht="15" customHeight="1" x14ac:dyDescent="0.15">
      <c r="F397" s="99"/>
      <c r="G397" s="100"/>
      <c r="H397" s="101"/>
      <c r="I397" s="102"/>
      <c r="J397" s="102"/>
      <c r="K397" s="102"/>
    </row>
    <row r="398" spans="1:11" ht="15" customHeight="1" x14ac:dyDescent="0.15">
      <c r="F398" s="99"/>
      <c r="G398" s="100"/>
      <c r="H398" s="101"/>
      <c r="I398" s="102"/>
      <c r="J398" s="102"/>
      <c r="K398" s="102"/>
    </row>
    <row r="399" spans="1:11" ht="15" customHeight="1" x14ac:dyDescent="0.15">
      <c r="F399" s="99"/>
      <c r="G399" s="100"/>
      <c r="H399" s="101"/>
      <c r="I399" s="102"/>
      <c r="J399" s="102"/>
      <c r="K399" s="102"/>
    </row>
    <row r="400" spans="1:11" ht="15" customHeight="1" x14ac:dyDescent="0.15">
      <c r="F400" s="99"/>
      <c r="G400" s="100"/>
      <c r="H400" s="101"/>
      <c r="I400" s="102"/>
      <c r="J400" s="102"/>
      <c r="K400" s="102"/>
    </row>
    <row r="401" spans="6:11" ht="15" customHeight="1" x14ac:dyDescent="0.15">
      <c r="F401" s="99"/>
      <c r="G401" s="100"/>
      <c r="H401" s="101"/>
      <c r="I401" s="102"/>
      <c r="J401" s="102"/>
      <c r="K401" s="102"/>
    </row>
    <row r="402" spans="6:11" ht="15" customHeight="1" x14ac:dyDescent="0.15">
      <c r="F402" s="99"/>
      <c r="G402" s="100"/>
      <c r="H402" s="101"/>
      <c r="I402" s="102"/>
      <c r="J402" s="102"/>
      <c r="K402" s="102"/>
    </row>
    <row r="403" spans="6:11" ht="15" customHeight="1" x14ac:dyDescent="0.15">
      <c r="F403" s="99"/>
      <c r="G403" s="100"/>
      <c r="H403" s="101"/>
      <c r="I403" s="102"/>
      <c r="J403" s="102"/>
      <c r="K403" s="102"/>
    </row>
    <row r="404" spans="6:11" ht="15" customHeight="1" x14ac:dyDescent="0.15">
      <c r="F404" s="99"/>
      <c r="G404" s="100"/>
      <c r="H404" s="101"/>
      <c r="I404" s="102"/>
      <c r="J404" s="102"/>
      <c r="K404" s="102"/>
    </row>
    <row r="405" spans="6:11" ht="15" customHeight="1" x14ac:dyDescent="0.15">
      <c r="F405" s="99"/>
      <c r="G405" s="100"/>
      <c r="H405" s="101"/>
      <c r="I405" s="102"/>
      <c r="J405" s="102"/>
      <c r="K405" s="102"/>
    </row>
    <row r="406" spans="6:11" ht="15" customHeight="1" x14ac:dyDescent="0.15">
      <c r="F406" s="99"/>
      <c r="G406" s="100"/>
      <c r="H406" s="101"/>
      <c r="I406" s="102"/>
      <c r="J406" s="102"/>
      <c r="K406" s="102"/>
    </row>
    <row r="407" spans="6:11" ht="15" customHeight="1" x14ac:dyDescent="0.15">
      <c r="F407" s="99"/>
      <c r="G407" s="100"/>
      <c r="H407" s="101"/>
      <c r="I407" s="102"/>
      <c r="J407" s="102"/>
      <c r="K407" s="102"/>
    </row>
    <row r="408" spans="6:11" ht="15" customHeight="1" x14ac:dyDescent="0.15">
      <c r="F408" s="99"/>
      <c r="G408" s="100"/>
      <c r="H408" s="101"/>
      <c r="I408" s="102"/>
      <c r="J408" s="102"/>
      <c r="K408" s="102"/>
    </row>
    <row r="409" spans="6:11" ht="15" customHeight="1" x14ac:dyDescent="0.15">
      <c r="F409" s="99"/>
      <c r="G409" s="100"/>
      <c r="H409" s="101"/>
      <c r="I409" s="102"/>
      <c r="J409" s="102"/>
      <c r="K409" s="102"/>
    </row>
    <row r="410" spans="6:11" ht="15" customHeight="1" x14ac:dyDescent="0.15">
      <c r="F410" s="99"/>
      <c r="G410" s="100"/>
      <c r="H410" s="101"/>
      <c r="I410" s="102"/>
      <c r="J410" s="102"/>
      <c r="K410" s="102"/>
    </row>
    <row r="411" spans="6:11" ht="15" customHeight="1" x14ac:dyDescent="0.15">
      <c r="F411" s="99"/>
      <c r="G411" s="100"/>
      <c r="H411" s="101"/>
      <c r="I411" s="102"/>
      <c r="J411" s="102"/>
      <c r="K411" s="102"/>
    </row>
    <row r="412" spans="6:11" ht="15" customHeight="1" x14ac:dyDescent="0.15">
      <c r="F412" s="99"/>
      <c r="G412" s="100"/>
      <c r="H412" s="101"/>
      <c r="I412" s="102"/>
      <c r="J412" s="102"/>
      <c r="K412" s="102"/>
    </row>
    <row r="413" spans="6:11" ht="15" customHeight="1" x14ac:dyDescent="0.15">
      <c r="F413" s="99"/>
      <c r="G413" s="100"/>
      <c r="H413" s="101"/>
      <c r="I413" s="102"/>
      <c r="J413" s="102"/>
      <c r="K413" s="102"/>
    </row>
    <row r="414" spans="6:11" ht="15" customHeight="1" x14ac:dyDescent="0.15">
      <c r="F414" s="99"/>
      <c r="G414" s="100"/>
      <c r="H414" s="101"/>
      <c r="I414" s="102"/>
      <c r="J414" s="102"/>
      <c r="K414" s="102"/>
    </row>
    <row r="415" spans="6:11" ht="15" customHeight="1" x14ac:dyDescent="0.15">
      <c r="F415" s="99"/>
      <c r="G415" s="100"/>
      <c r="H415" s="101"/>
      <c r="I415" s="102"/>
      <c r="J415" s="102"/>
      <c r="K415" s="102"/>
    </row>
    <row r="416" spans="6:11" ht="15" customHeight="1" x14ac:dyDescent="0.15">
      <c r="F416" s="99"/>
      <c r="G416" s="100"/>
      <c r="H416" s="101"/>
      <c r="I416" s="102"/>
      <c r="J416" s="102"/>
      <c r="K416" s="102"/>
    </row>
    <row r="417" spans="6:11" ht="15" customHeight="1" x14ac:dyDescent="0.15">
      <c r="F417" s="99"/>
      <c r="G417" s="100"/>
      <c r="H417" s="101"/>
      <c r="I417" s="102"/>
      <c r="J417" s="102"/>
      <c r="K417" s="102"/>
    </row>
    <row r="418" spans="6:11" ht="15" customHeight="1" x14ac:dyDescent="0.15">
      <c r="F418" s="99"/>
      <c r="G418" s="100"/>
      <c r="H418" s="101"/>
      <c r="I418" s="102"/>
      <c r="J418" s="102"/>
      <c r="K418" s="102"/>
    </row>
    <row r="419" spans="6:11" ht="15" customHeight="1" x14ac:dyDescent="0.15">
      <c r="F419" s="99"/>
      <c r="G419" s="100"/>
      <c r="H419" s="101"/>
      <c r="I419" s="102"/>
      <c r="J419" s="102"/>
      <c r="K419" s="102"/>
    </row>
    <row r="420" spans="6:11" ht="15" customHeight="1" x14ac:dyDescent="0.15">
      <c r="F420" s="99"/>
      <c r="G420" s="100"/>
      <c r="H420" s="101"/>
      <c r="I420" s="102"/>
      <c r="J420" s="102"/>
      <c r="K420" s="102"/>
    </row>
    <row r="421" spans="6:11" ht="15" customHeight="1" x14ac:dyDescent="0.15"/>
    <row r="422" spans="6:11" ht="15" customHeight="1" x14ac:dyDescent="0.15"/>
    <row r="423" spans="6:11" ht="15" customHeight="1" x14ac:dyDescent="0.15"/>
    <row r="424" spans="6:11" ht="15" customHeight="1" x14ac:dyDescent="0.15"/>
    <row r="425" spans="6:11" ht="15" customHeight="1" x14ac:dyDescent="0.15"/>
    <row r="426" spans="6:11" ht="15" customHeight="1" x14ac:dyDescent="0.15"/>
    <row r="427" spans="6:11" ht="15" customHeight="1" x14ac:dyDescent="0.15"/>
    <row r="428" spans="6:11" ht="15" customHeight="1" x14ac:dyDescent="0.15"/>
    <row r="429" spans="6:11" ht="15" customHeight="1" x14ac:dyDescent="0.15"/>
    <row r="430" spans="6:11" ht="15" customHeight="1" x14ac:dyDescent="0.15"/>
    <row r="431" spans="6:11" ht="15" customHeight="1" x14ac:dyDescent="0.15"/>
    <row r="432" spans="6:11"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sheetData>
  <sheetProtection password="C611" sheet="1" objects="1" scenarios="1" selectLockedCells="1"/>
  <mergeCells count="74">
    <mergeCell ref="F4:G4"/>
    <mergeCell ref="H4:K4"/>
    <mergeCell ref="G294:G308"/>
    <mergeCell ref="F294:F308"/>
    <mergeCell ref="G310:G324"/>
    <mergeCell ref="F310:F324"/>
    <mergeCell ref="G262:G276"/>
    <mergeCell ref="F262:F276"/>
    <mergeCell ref="G278:G292"/>
    <mergeCell ref="F278:F292"/>
    <mergeCell ref="G230:G244"/>
    <mergeCell ref="F230:F244"/>
    <mergeCell ref="G246:G260"/>
    <mergeCell ref="F246:F260"/>
    <mergeCell ref="G198:G212"/>
    <mergeCell ref="F198:F212"/>
    <mergeCell ref="F374:F388"/>
    <mergeCell ref="G374:G388"/>
    <mergeCell ref="G326:G340"/>
    <mergeCell ref="F326:F340"/>
    <mergeCell ref="G342:G356"/>
    <mergeCell ref="F342:F356"/>
    <mergeCell ref="G358:G372"/>
    <mergeCell ref="F358:F372"/>
    <mergeCell ref="G214:G228"/>
    <mergeCell ref="F214:F228"/>
    <mergeCell ref="G166:G180"/>
    <mergeCell ref="F166:F180"/>
    <mergeCell ref="G182:G196"/>
    <mergeCell ref="F182:F196"/>
    <mergeCell ref="F134:F148"/>
    <mergeCell ref="G150:G164"/>
    <mergeCell ref="F150:F164"/>
    <mergeCell ref="G38:G52"/>
    <mergeCell ref="F38:F52"/>
    <mergeCell ref="G54:G68"/>
    <mergeCell ref="F54:F68"/>
    <mergeCell ref="K148:K149"/>
    <mergeCell ref="G70:G84"/>
    <mergeCell ref="F70:F84"/>
    <mergeCell ref="K52:K53"/>
    <mergeCell ref="K68:K69"/>
    <mergeCell ref="G102:G116"/>
    <mergeCell ref="F102:F116"/>
    <mergeCell ref="G118:G132"/>
    <mergeCell ref="F118:F132"/>
    <mergeCell ref="G86:G100"/>
    <mergeCell ref="F86:F100"/>
    <mergeCell ref="K84:K85"/>
    <mergeCell ref="K100:K101"/>
    <mergeCell ref="K116:K117"/>
    <mergeCell ref="K132:K133"/>
    <mergeCell ref="G134:G148"/>
    <mergeCell ref="G6:G20"/>
    <mergeCell ref="F6:F20"/>
    <mergeCell ref="G22:G36"/>
    <mergeCell ref="F22:F36"/>
    <mergeCell ref="K20:K21"/>
    <mergeCell ref="K36:K37"/>
    <mergeCell ref="K388:K389"/>
    <mergeCell ref="K276:K277"/>
    <mergeCell ref="K292:K293"/>
    <mergeCell ref="K340:K341"/>
    <mergeCell ref="K356:K357"/>
    <mergeCell ref="K372:K373"/>
    <mergeCell ref="K164:K165"/>
    <mergeCell ref="K308:K309"/>
    <mergeCell ref="K324:K325"/>
    <mergeCell ref="K180:K181"/>
    <mergeCell ref="K196:K197"/>
    <mergeCell ref="K212:K213"/>
    <mergeCell ref="K228:K229"/>
    <mergeCell ref="K244:K245"/>
    <mergeCell ref="K260:K261"/>
  </mergeCells>
  <phoneticPr fontId="3"/>
  <conditionalFormatting sqref="H6:H20 H38:H52 H54:H68 H70:H84 H86:H100 H102:H116 H118:H132 H134:H148 H150:H164 H166:H180 H182:H196 H198:H212 H214:H228 H230:H244 H246:H260 H262:H276 H278:H292 H294:H308 H310:H324 H326:H340 H342:H356 H358:H372 H374:H388 H34:H36 H22:H23">
    <cfRule type="expression" dxfId="5" priority="1" stopIfTrue="1">
      <formula>I6=""</formula>
    </cfRule>
  </conditionalFormatting>
  <conditionalFormatting sqref="H25:H33">
    <cfRule type="expression" dxfId="4" priority="3" stopIfTrue="1">
      <formula>I24=""</formula>
    </cfRule>
  </conditionalFormatting>
  <conditionalFormatting sqref="H24">
    <cfRule type="expression" dxfId="3" priority="4" stopIfTrue="1">
      <formula>#REF!=""</formula>
    </cfRule>
  </conditionalFormatting>
  <dataValidations count="1">
    <dataValidation type="list" allowBlank="1" showInputMessage="1" showErrorMessage="1" sqref="J6:J20 J22:J36 J38:J52 J54:J68 J70:J84 J86:J100 J102:J116 J118:J132 J134:J148 J150:J164 J166:J180 J182:J196 J198:J212 J214:J228 J230:J244 J246:J260 J262:J276 J278:J292 J294:J308 J310:J324 J326:J340 J342:J356 J358:J372 J374:J388">
      <formula1>"●"</formula1>
    </dataValidation>
  </dataValidations>
  <pageMargins left="0.70866141732283472" right="0.70866141732283472" top="0.78740157480314965" bottom="0.39370078740157483" header="0.39370078740157483" footer="0.31496062992125984"/>
  <pageSetup paperSize="9" scale="99" fitToHeight="0" orientation="portrait" blackAndWhite="1" r:id="rId1"/>
  <headerFooter>
    <oddHeader>&amp;L&amp;"ＭＳ Ｐ明朝,標準"&amp;10様式第５号&amp;C&amp;"ＭＳ Ｐ明朝,太字"&amp;12希望登録種目表</oddHeader>
    <oddFooter>&amp;C&amp;P</oddFooter>
  </headerFooter>
  <rowBreaks count="7" manualBreakCount="7">
    <brk id="53" min="5" max="10" man="1"/>
    <brk id="101" min="5" max="10" man="1"/>
    <brk id="149" min="5" max="10" man="1"/>
    <brk id="197" min="5" max="10" man="1"/>
    <brk id="245" min="5" max="10" man="1"/>
    <brk id="293" min="5" max="10" man="1"/>
    <brk id="341" min="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133"/>
  <sheetViews>
    <sheetView showZeros="0" view="pageBreakPreview" topLeftCell="F1" zoomScaleNormal="100" zoomScaleSheetLayoutView="100" workbookViewId="0">
      <pane ySplit="5" topLeftCell="A6" activePane="bottomLeft" state="frozen"/>
      <selection activeCell="F1" sqref="F1"/>
      <selection pane="bottomLeft" activeCell="H4" sqref="H4:K4"/>
    </sheetView>
  </sheetViews>
  <sheetFormatPr defaultRowHeight="13.5" x14ac:dyDescent="0.15"/>
  <cols>
    <col min="1" max="1" width="4.625" style="56" hidden="1" customWidth="1"/>
    <col min="2" max="3" width="6.25" style="46" hidden="1" customWidth="1"/>
    <col min="4" max="4" width="0" style="56" hidden="1" customWidth="1"/>
    <col min="5" max="5" width="3.375" style="56" hidden="1" customWidth="1"/>
    <col min="6" max="6" width="3.625" style="56" customWidth="1"/>
    <col min="7" max="7" width="10.875" style="56" customWidth="1"/>
    <col min="8" max="8" width="3.625" style="56" customWidth="1"/>
    <col min="9" max="9" width="26.625" style="104" customWidth="1"/>
    <col min="10" max="10" width="7.125" style="161" customWidth="1"/>
    <col min="11" max="11" width="37.625" style="104" customWidth="1"/>
    <col min="12" max="16384" width="9" style="56"/>
  </cols>
  <sheetData>
    <row r="1" spans="1:11" x14ac:dyDescent="0.15">
      <c r="F1" s="103" t="s">
        <v>100</v>
      </c>
      <c r="J1" s="51"/>
    </row>
    <row r="2" spans="1:11" ht="14.25" x14ac:dyDescent="0.15">
      <c r="J2" s="52"/>
    </row>
    <row r="3" spans="1:11" ht="18.75" x14ac:dyDescent="0.2">
      <c r="F3" s="53" t="s">
        <v>751</v>
      </c>
      <c r="H3" s="55" t="s">
        <v>752</v>
      </c>
      <c r="J3" s="51"/>
    </row>
    <row r="4" spans="1:11" ht="20.100000000000001" customHeight="1" x14ac:dyDescent="0.15">
      <c r="A4" s="56">
        <f>MAX(A6:A389)</f>
        <v>128</v>
      </c>
      <c r="B4" s="56">
        <f>MAX(B6:B389)</f>
        <v>1</v>
      </c>
      <c r="C4" s="56">
        <f>MAX(C6:C389)</f>
        <v>143</v>
      </c>
      <c r="D4" s="56">
        <f>MAX(D6:D389)</f>
        <v>815</v>
      </c>
      <c r="E4" s="56">
        <f>MAX(E6:E389)</f>
        <v>8</v>
      </c>
      <c r="F4" s="142" t="s">
        <v>312</v>
      </c>
      <c r="G4" s="143"/>
      <c r="H4" s="144"/>
      <c r="I4" s="145"/>
      <c r="J4" s="145"/>
      <c r="K4" s="146"/>
    </row>
    <row r="5" spans="1:11" ht="28.5" customHeight="1" x14ac:dyDescent="0.15">
      <c r="A5" s="105" t="s">
        <v>494</v>
      </c>
      <c r="B5" s="106" t="s">
        <v>503</v>
      </c>
      <c r="C5" s="105" t="s">
        <v>502</v>
      </c>
      <c r="D5" s="107" t="s">
        <v>495</v>
      </c>
      <c r="E5" s="108"/>
      <c r="F5" s="109" t="s">
        <v>465</v>
      </c>
      <c r="G5" s="110"/>
      <c r="H5" s="63" t="s">
        <v>466</v>
      </c>
      <c r="I5" s="64"/>
      <c r="J5" s="65" t="s">
        <v>529</v>
      </c>
      <c r="K5" s="66" t="s">
        <v>468</v>
      </c>
    </row>
    <row r="6" spans="1:11" ht="15" customHeight="1" x14ac:dyDescent="0.15">
      <c r="A6" s="67">
        <v>1</v>
      </c>
      <c r="B6" s="67">
        <v>1</v>
      </c>
      <c r="C6" s="67">
        <v>16</v>
      </c>
      <c r="D6" s="68">
        <f>E6*100+1</f>
        <v>101</v>
      </c>
      <c r="E6" s="111">
        <v>1</v>
      </c>
      <c r="F6" s="147">
        <v>1</v>
      </c>
      <c r="G6" s="150" t="str">
        <f>大分類!I7</f>
        <v>オフィス・施設用品</v>
      </c>
      <c r="H6" s="70">
        <v>1</v>
      </c>
      <c r="I6" s="71" t="s">
        <v>382</v>
      </c>
      <c r="J6" s="130"/>
      <c r="K6" s="73" t="s">
        <v>383</v>
      </c>
    </row>
    <row r="7" spans="1:11" ht="15" customHeight="1" x14ac:dyDescent="0.15">
      <c r="A7" s="74">
        <v>2</v>
      </c>
      <c r="B7" s="74">
        <v>1</v>
      </c>
      <c r="C7" s="74">
        <v>17</v>
      </c>
      <c r="D7" s="75">
        <f>E7*100+2</f>
        <v>102</v>
      </c>
      <c r="E7" s="112">
        <v>1</v>
      </c>
      <c r="F7" s="148"/>
      <c r="G7" s="151"/>
      <c r="H7" s="77">
        <v>2</v>
      </c>
      <c r="I7" s="78" t="s">
        <v>375</v>
      </c>
      <c r="J7" s="129"/>
      <c r="K7" s="31" t="s">
        <v>384</v>
      </c>
    </row>
    <row r="8" spans="1:11" ht="15" customHeight="1" x14ac:dyDescent="0.15">
      <c r="A8" s="74">
        <v>3</v>
      </c>
      <c r="B8" s="80">
        <v>1</v>
      </c>
      <c r="C8" s="80">
        <v>18</v>
      </c>
      <c r="D8" s="75">
        <f>E8*100+3</f>
        <v>103</v>
      </c>
      <c r="E8" s="112">
        <v>1</v>
      </c>
      <c r="F8" s="148"/>
      <c r="G8" s="151"/>
      <c r="H8" s="77">
        <v>3</v>
      </c>
      <c r="I8" s="78" t="s">
        <v>378</v>
      </c>
      <c r="J8" s="129"/>
      <c r="K8" s="31" t="s">
        <v>380</v>
      </c>
    </row>
    <row r="9" spans="1:11" ht="15" customHeight="1" x14ac:dyDescent="0.15">
      <c r="A9" s="74">
        <v>4</v>
      </c>
      <c r="B9" s="74">
        <v>1</v>
      </c>
      <c r="C9" s="74">
        <v>19</v>
      </c>
      <c r="D9" s="75">
        <f>E9*100+4</f>
        <v>104</v>
      </c>
      <c r="E9" s="112">
        <v>1</v>
      </c>
      <c r="F9" s="148"/>
      <c r="G9" s="151"/>
      <c r="H9" s="77">
        <v>4</v>
      </c>
      <c r="I9" s="78" t="s">
        <v>381</v>
      </c>
      <c r="J9" s="129"/>
      <c r="K9" s="31" t="s">
        <v>379</v>
      </c>
    </row>
    <row r="10" spans="1:11" ht="15" customHeight="1" x14ac:dyDescent="0.15">
      <c r="A10" s="74">
        <v>5</v>
      </c>
      <c r="B10" s="80">
        <v>1</v>
      </c>
      <c r="C10" s="80">
        <v>20</v>
      </c>
      <c r="D10" s="75">
        <f>E10*100+5</f>
        <v>105</v>
      </c>
      <c r="E10" s="112">
        <v>1</v>
      </c>
      <c r="F10" s="149"/>
      <c r="G10" s="152"/>
      <c r="H10" s="77">
        <v>5</v>
      </c>
      <c r="I10" s="78" t="s">
        <v>436</v>
      </c>
      <c r="J10" s="129"/>
      <c r="K10" s="31" t="s">
        <v>373</v>
      </c>
    </row>
    <row r="11" spans="1:11" ht="15" customHeight="1" x14ac:dyDescent="0.15">
      <c r="A11" s="74">
        <v>6</v>
      </c>
      <c r="B11" s="74">
        <v>1</v>
      </c>
      <c r="C11" s="74">
        <v>21</v>
      </c>
      <c r="D11" s="75">
        <f>E11*100+6</f>
        <v>106</v>
      </c>
      <c r="E11" s="112">
        <v>1</v>
      </c>
      <c r="F11" s="149"/>
      <c r="G11" s="152"/>
      <c r="H11" s="77">
        <v>6</v>
      </c>
      <c r="I11" s="78" t="s">
        <v>374</v>
      </c>
      <c r="J11" s="129"/>
      <c r="K11" s="31"/>
    </row>
    <row r="12" spans="1:11" ht="15" customHeight="1" x14ac:dyDescent="0.15">
      <c r="A12" s="74">
        <v>7</v>
      </c>
      <c r="B12" s="80">
        <v>1</v>
      </c>
      <c r="C12" s="80">
        <v>22</v>
      </c>
      <c r="D12" s="75">
        <f>E12*100+7</f>
        <v>107</v>
      </c>
      <c r="E12" s="112">
        <v>1</v>
      </c>
      <c r="F12" s="149"/>
      <c r="G12" s="152"/>
      <c r="H12" s="77">
        <v>7</v>
      </c>
      <c r="I12" s="78" t="s">
        <v>376</v>
      </c>
      <c r="J12" s="129"/>
      <c r="K12" s="31" t="s">
        <v>377</v>
      </c>
    </row>
    <row r="13" spans="1:11" ht="15" customHeight="1" x14ac:dyDescent="0.15">
      <c r="A13" s="74">
        <v>8</v>
      </c>
      <c r="B13" s="74">
        <v>1</v>
      </c>
      <c r="C13" s="74">
        <v>23</v>
      </c>
      <c r="D13" s="75">
        <f>E13*100+8</f>
        <v>108</v>
      </c>
      <c r="E13" s="112">
        <v>1</v>
      </c>
      <c r="F13" s="149"/>
      <c r="G13" s="152"/>
      <c r="H13" s="77">
        <v>8</v>
      </c>
      <c r="I13" s="78" t="s">
        <v>372</v>
      </c>
      <c r="J13" s="129"/>
      <c r="K13" s="31" t="s">
        <v>527</v>
      </c>
    </row>
    <row r="14" spans="1:11" ht="15" customHeight="1" x14ac:dyDescent="0.15">
      <c r="A14" s="74">
        <v>9</v>
      </c>
      <c r="B14" s="80">
        <v>1</v>
      </c>
      <c r="C14" s="80">
        <v>24</v>
      </c>
      <c r="D14" s="75">
        <f>E14*100+9</f>
        <v>109</v>
      </c>
      <c r="E14" s="112">
        <v>1</v>
      </c>
      <c r="F14" s="149"/>
      <c r="G14" s="152"/>
      <c r="H14" s="77">
        <v>9</v>
      </c>
      <c r="I14" s="78" t="s">
        <v>525</v>
      </c>
      <c r="J14" s="129"/>
      <c r="K14" s="31"/>
    </row>
    <row r="15" spans="1:11" ht="15" customHeight="1" x14ac:dyDescent="0.15">
      <c r="A15" s="74">
        <v>10</v>
      </c>
      <c r="B15" s="74">
        <v>1</v>
      </c>
      <c r="C15" s="74">
        <v>25</v>
      </c>
      <c r="D15" s="75">
        <f>E15*100+10</f>
        <v>110</v>
      </c>
      <c r="E15" s="112">
        <v>1</v>
      </c>
      <c r="F15" s="149"/>
      <c r="G15" s="152"/>
      <c r="H15" s="77">
        <v>10</v>
      </c>
      <c r="I15" s="78" t="s">
        <v>514</v>
      </c>
      <c r="J15" s="129"/>
      <c r="K15" s="31"/>
    </row>
    <row r="16" spans="1:11" ht="15" customHeight="1" x14ac:dyDescent="0.15">
      <c r="A16" s="74">
        <v>11</v>
      </c>
      <c r="B16" s="80">
        <v>1</v>
      </c>
      <c r="C16" s="80">
        <v>26</v>
      </c>
      <c r="D16" s="75">
        <f>E16*100+11</f>
        <v>111</v>
      </c>
      <c r="E16" s="112">
        <v>1</v>
      </c>
      <c r="F16" s="149"/>
      <c r="G16" s="152"/>
      <c r="H16" s="77">
        <v>11</v>
      </c>
      <c r="I16" s="78" t="s">
        <v>526</v>
      </c>
      <c r="J16" s="129"/>
      <c r="K16" s="31"/>
    </row>
    <row r="17" spans="1:11" ht="15" customHeight="1" x14ac:dyDescent="0.15">
      <c r="A17" s="74">
        <v>12</v>
      </c>
      <c r="B17" s="74">
        <v>1</v>
      </c>
      <c r="C17" s="74">
        <v>27</v>
      </c>
      <c r="D17" s="75">
        <f>E17*100+12</f>
        <v>112</v>
      </c>
      <c r="E17" s="112">
        <v>1</v>
      </c>
      <c r="F17" s="149"/>
      <c r="G17" s="152"/>
      <c r="H17" s="77">
        <v>12</v>
      </c>
      <c r="I17" s="78"/>
      <c r="J17" s="129"/>
      <c r="K17" s="31"/>
    </row>
    <row r="18" spans="1:11" ht="15" customHeight="1" x14ac:dyDescent="0.15">
      <c r="A18" s="74">
        <v>13</v>
      </c>
      <c r="B18" s="80">
        <v>1</v>
      </c>
      <c r="C18" s="80">
        <v>28</v>
      </c>
      <c r="D18" s="75">
        <f>E18*100+13</f>
        <v>113</v>
      </c>
      <c r="E18" s="112">
        <v>1</v>
      </c>
      <c r="F18" s="149"/>
      <c r="G18" s="152"/>
      <c r="H18" s="77">
        <v>13</v>
      </c>
      <c r="I18" s="78"/>
      <c r="J18" s="129"/>
      <c r="K18" s="31"/>
    </row>
    <row r="19" spans="1:11" ht="15" customHeight="1" x14ac:dyDescent="0.15">
      <c r="A19" s="74">
        <v>14</v>
      </c>
      <c r="B19" s="74">
        <v>1</v>
      </c>
      <c r="C19" s="74">
        <v>29</v>
      </c>
      <c r="D19" s="75">
        <f>E19*100+14</f>
        <v>114</v>
      </c>
      <c r="E19" s="112">
        <v>1</v>
      </c>
      <c r="F19" s="149"/>
      <c r="G19" s="152"/>
      <c r="H19" s="77">
        <v>14</v>
      </c>
      <c r="I19" s="78"/>
      <c r="J19" s="129"/>
      <c r="K19" s="31"/>
    </row>
    <row r="20" spans="1:11" ht="15" customHeight="1" x14ac:dyDescent="0.15">
      <c r="A20" s="74">
        <v>15</v>
      </c>
      <c r="B20" s="74">
        <v>1</v>
      </c>
      <c r="C20" s="80">
        <v>30</v>
      </c>
      <c r="D20" s="75">
        <f>E20*100+15</f>
        <v>115</v>
      </c>
      <c r="E20" s="112">
        <v>1</v>
      </c>
      <c r="F20" s="149"/>
      <c r="G20" s="152"/>
      <c r="H20" s="77">
        <v>15</v>
      </c>
      <c r="I20" s="78" t="s">
        <v>112</v>
      </c>
      <c r="J20" s="129"/>
      <c r="K20" s="133"/>
    </row>
    <row r="21" spans="1:11" ht="15" customHeight="1" x14ac:dyDescent="0.15">
      <c r="A21" s="82">
        <v>16</v>
      </c>
      <c r="B21" s="82">
        <v>1</v>
      </c>
      <c r="C21" s="82">
        <v>31</v>
      </c>
      <c r="D21" s="75">
        <f>E21*100</f>
        <v>100</v>
      </c>
      <c r="E21" s="113">
        <v>1</v>
      </c>
      <c r="F21" s="149"/>
      <c r="G21" s="152"/>
      <c r="H21" s="86">
        <v>16</v>
      </c>
      <c r="I21" s="87" t="s">
        <v>504</v>
      </c>
      <c r="J21" s="88"/>
      <c r="K21" s="134"/>
    </row>
    <row r="22" spans="1:11" ht="15" customHeight="1" x14ac:dyDescent="0.15">
      <c r="A22" s="80">
        <v>17</v>
      </c>
      <c r="B22" s="80">
        <v>1</v>
      </c>
      <c r="C22" s="80">
        <v>32</v>
      </c>
      <c r="D22" s="68">
        <f>E22*100+1</f>
        <v>201</v>
      </c>
      <c r="E22" s="111">
        <v>2</v>
      </c>
      <c r="F22" s="147">
        <v>2</v>
      </c>
      <c r="G22" s="150" t="str">
        <f>大分類!I8</f>
        <v>事務用品・教育用品</v>
      </c>
      <c r="H22" s="70">
        <v>1</v>
      </c>
      <c r="I22" s="71" t="s">
        <v>505</v>
      </c>
      <c r="J22" s="129"/>
      <c r="K22" s="73"/>
    </row>
    <row r="23" spans="1:11" ht="15" customHeight="1" x14ac:dyDescent="0.15">
      <c r="A23" s="74">
        <v>18</v>
      </c>
      <c r="B23" s="80">
        <v>1</v>
      </c>
      <c r="C23" s="74">
        <v>33</v>
      </c>
      <c r="D23" s="75">
        <f>E23*100+2</f>
        <v>202</v>
      </c>
      <c r="E23" s="112">
        <v>2</v>
      </c>
      <c r="F23" s="148"/>
      <c r="G23" s="151"/>
      <c r="H23" s="77">
        <v>2</v>
      </c>
      <c r="I23" s="78" t="s">
        <v>309</v>
      </c>
      <c r="J23" s="129"/>
      <c r="K23" s="31"/>
    </row>
    <row r="24" spans="1:11" ht="15" customHeight="1" x14ac:dyDescent="0.15">
      <c r="A24" s="74">
        <v>19</v>
      </c>
      <c r="B24" s="74">
        <v>1</v>
      </c>
      <c r="C24" s="80">
        <v>34</v>
      </c>
      <c r="D24" s="75">
        <f>E24*100+3</f>
        <v>203</v>
      </c>
      <c r="E24" s="112">
        <v>2</v>
      </c>
      <c r="F24" s="148"/>
      <c r="G24" s="151"/>
      <c r="H24" s="77">
        <v>3</v>
      </c>
      <c r="I24" s="78" t="s">
        <v>437</v>
      </c>
      <c r="J24" s="129"/>
      <c r="K24" s="31"/>
    </row>
    <row r="25" spans="1:11" ht="15" customHeight="1" x14ac:dyDescent="0.15">
      <c r="A25" s="74">
        <v>20</v>
      </c>
      <c r="B25" s="80">
        <v>1</v>
      </c>
      <c r="C25" s="74">
        <v>35</v>
      </c>
      <c r="D25" s="75">
        <f>E25*100+4</f>
        <v>204</v>
      </c>
      <c r="E25" s="112">
        <v>2</v>
      </c>
      <c r="F25" s="148"/>
      <c r="G25" s="151"/>
      <c r="H25" s="77">
        <v>4</v>
      </c>
      <c r="I25" s="78" t="s">
        <v>397</v>
      </c>
      <c r="J25" s="129"/>
      <c r="K25" s="31" t="s">
        <v>398</v>
      </c>
    </row>
    <row r="26" spans="1:11" ht="15" customHeight="1" x14ac:dyDescent="0.15">
      <c r="A26" s="74">
        <v>21</v>
      </c>
      <c r="B26" s="74">
        <v>1</v>
      </c>
      <c r="C26" s="80">
        <v>36</v>
      </c>
      <c r="D26" s="75">
        <f>E26*100+5</f>
        <v>205</v>
      </c>
      <c r="E26" s="112">
        <v>2</v>
      </c>
      <c r="F26" s="148"/>
      <c r="G26" s="151"/>
      <c r="H26" s="77">
        <v>5</v>
      </c>
      <c r="I26" s="78" t="s">
        <v>395</v>
      </c>
      <c r="J26" s="129"/>
      <c r="K26" s="31" t="s">
        <v>400</v>
      </c>
    </row>
    <row r="27" spans="1:11" ht="15" customHeight="1" x14ac:dyDescent="0.15">
      <c r="A27" s="74">
        <v>22</v>
      </c>
      <c r="B27" s="80">
        <v>1</v>
      </c>
      <c r="C27" s="74">
        <v>37</v>
      </c>
      <c r="D27" s="75">
        <f>E27*100+6</f>
        <v>206</v>
      </c>
      <c r="E27" s="112">
        <v>2</v>
      </c>
      <c r="F27" s="148"/>
      <c r="G27" s="151"/>
      <c r="H27" s="77">
        <v>6</v>
      </c>
      <c r="I27" s="78" t="s">
        <v>536</v>
      </c>
      <c r="J27" s="129"/>
      <c r="K27" s="31" t="s">
        <v>399</v>
      </c>
    </row>
    <row r="28" spans="1:11" ht="15" customHeight="1" x14ac:dyDescent="0.15">
      <c r="A28" s="74">
        <v>23</v>
      </c>
      <c r="B28" s="74">
        <v>1</v>
      </c>
      <c r="C28" s="80">
        <v>38</v>
      </c>
      <c r="D28" s="75">
        <f>E28*100+7</f>
        <v>207</v>
      </c>
      <c r="E28" s="112">
        <v>2</v>
      </c>
      <c r="F28" s="148"/>
      <c r="G28" s="151"/>
      <c r="H28" s="77">
        <v>7</v>
      </c>
      <c r="I28" s="78"/>
      <c r="J28" s="129"/>
      <c r="K28" s="31"/>
    </row>
    <row r="29" spans="1:11" ht="15" customHeight="1" x14ac:dyDescent="0.15">
      <c r="A29" s="74">
        <v>24</v>
      </c>
      <c r="B29" s="80">
        <v>1</v>
      </c>
      <c r="C29" s="74">
        <v>39</v>
      </c>
      <c r="D29" s="75">
        <f>E29*100+8</f>
        <v>208</v>
      </c>
      <c r="E29" s="112">
        <v>2</v>
      </c>
      <c r="F29" s="149"/>
      <c r="G29" s="152"/>
      <c r="H29" s="77">
        <v>8</v>
      </c>
      <c r="I29" s="78"/>
      <c r="J29" s="129"/>
      <c r="K29" s="31"/>
    </row>
    <row r="30" spans="1:11" ht="15" customHeight="1" x14ac:dyDescent="0.15">
      <c r="A30" s="74">
        <v>25</v>
      </c>
      <c r="B30" s="74">
        <v>1</v>
      </c>
      <c r="C30" s="80">
        <v>40</v>
      </c>
      <c r="D30" s="75">
        <f>E30*100+9</f>
        <v>209</v>
      </c>
      <c r="E30" s="112">
        <v>2</v>
      </c>
      <c r="F30" s="149"/>
      <c r="G30" s="152"/>
      <c r="H30" s="77">
        <v>9</v>
      </c>
      <c r="I30" s="78"/>
      <c r="J30" s="129"/>
      <c r="K30" s="31"/>
    </row>
    <row r="31" spans="1:11" ht="15" customHeight="1" x14ac:dyDescent="0.15">
      <c r="A31" s="74">
        <v>26</v>
      </c>
      <c r="B31" s="80">
        <v>1</v>
      </c>
      <c r="C31" s="74">
        <v>41</v>
      </c>
      <c r="D31" s="75">
        <f>E31*100+10</f>
        <v>210</v>
      </c>
      <c r="E31" s="112">
        <v>2</v>
      </c>
      <c r="F31" s="149"/>
      <c r="G31" s="152"/>
      <c r="H31" s="77">
        <v>10</v>
      </c>
      <c r="I31" s="78"/>
      <c r="J31" s="129"/>
      <c r="K31" s="31"/>
    </row>
    <row r="32" spans="1:11" ht="15" customHeight="1" x14ac:dyDescent="0.15">
      <c r="A32" s="74">
        <v>27</v>
      </c>
      <c r="B32" s="74">
        <v>1</v>
      </c>
      <c r="C32" s="80">
        <v>42</v>
      </c>
      <c r="D32" s="75">
        <f>E32*100+11</f>
        <v>211</v>
      </c>
      <c r="E32" s="112">
        <v>2</v>
      </c>
      <c r="F32" s="149"/>
      <c r="G32" s="152"/>
      <c r="H32" s="77">
        <v>11</v>
      </c>
      <c r="I32" s="78"/>
      <c r="J32" s="129"/>
      <c r="K32" s="31"/>
    </row>
    <row r="33" spans="1:11" ht="15" customHeight="1" x14ac:dyDescent="0.15">
      <c r="A33" s="74">
        <v>28</v>
      </c>
      <c r="B33" s="74">
        <v>1</v>
      </c>
      <c r="C33" s="74">
        <v>43</v>
      </c>
      <c r="D33" s="75">
        <f>E33*100+12</f>
        <v>212</v>
      </c>
      <c r="E33" s="112">
        <v>2</v>
      </c>
      <c r="F33" s="149"/>
      <c r="G33" s="152"/>
      <c r="H33" s="77">
        <v>12</v>
      </c>
      <c r="I33" s="78"/>
      <c r="J33" s="129"/>
      <c r="K33" s="31"/>
    </row>
    <row r="34" spans="1:11" ht="15" customHeight="1" x14ac:dyDescent="0.15">
      <c r="A34" s="74">
        <v>29</v>
      </c>
      <c r="B34" s="74">
        <v>1</v>
      </c>
      <c r="C34" s="80">
        <v>44</v>
      </c>
      <c r="D34" s="75">
        <f>E34*100+13</f>
        <v>213</v>
      </c>
      <c r="E34" s="112">
        <v>2</v>
      </c>
      <c r="F34" s="149"/>
      <c r="G34" s="152"/>
      <c r="H34" s="77">
        <v>13</v>
      </c>
      <c r="I34" s="78"/>
      <c r="J34" s="129"/>
      <c r="K34" s="31"/>
    </row>
    <row r="35" spans="1:11" ht="15" customHeight="1" x14ac:dyDescent="0.15">
      <c r="A35" s="74">
        <v>30</v>
      </c>
      <c r="B35" s="74">
        <v>1</v>
      </c>
      <c r="C35" s="74">
        <v>45</v>
      </c>
      <c r="D35" s="75">
        <f>E35*100+14</f>
        <v>214</v>
      </c>
      <c r="E35" s="112">
        <v>2</v>
      </c>
      <c r="F35" s="149"/>
      <c r="G35" s="152"/>
      <c r="H35" s="77">
        <v>14</v>
      </c>
      <c r="I35" s="78"/>
      <c r="J35" s="129"/>
      <c r="K35" s="31"/>
    </row>
    <row r="36" spans="1:11" ht="15" customHeight="1" x14ac:dyDescent="0.15">
      <c r="A36" s="74">
        <v>31</v>
      </c>
      <c r="B36" s="74">
        <v>1</v>
      </c>
      <c r="C36" s="80">
        <v>46</v>
      </c>
      <c r="D36" s="75">
        <f>E36*100+15</f>
        <v>215</v>
      </c>
      <c r="E36" s="112">
        <v>2</v>
      </c>
      <c r="F36" s="149"/>
      <c r="G36" s="152"/>
      <c r="H36" s="77">
        <v>15</v>
      </c>
      <c r="I36" s="78" t="s">
        <v>396</v>
      </c>
      <c r="J36" s="129"/>
      <c r="K36" s="133"/>
    </row>
    <row r="37" spans="1:11" ht="15" customHeight="1" x14ac:dyDescent="0.15">
      <c r="A37" s="82">
        <v>32</v>
      </c>
      <c r="B37" s="82">
        <v>1</v>
      </c>
      <c r="C37" s="82">
        <v>47</v>
      </c>
      <c r="D37" s="75">
        <f>E37*100</f>
        <v>200</v>
      </c>
      <c r="E37" s="113">
        <v>2</v>
      </c>
      <c r="F37" s="153"/>
      <c r="G37" s="154"/>
      <c r="H37" s="86">
        <v>16</v>
      </c>
      <c r="I37" s="87" t="s">
        <v>504</v>
      </c>
      <c r="J37" s="88"/>
      <c r="K37" s="134"/>
    </row>
    <row r="38" spans="1:11" ht="15" customHeight="1" x14ac:dyDescent="0.15">
      <c r="A38" s="80">
        <v>33</v>
      </c>
      <c r="B38" s="80">
        <v>1</v>
      </c>
      <c r="C38" s="80">
        <v>48</v>
      </c>
      <c r="D38" s="68">
        <f>E38*100+1</f>
        <v>301</v>
      </c>
      <c r="E38" s="114">
        <v>3</v>
      </c>
      <c r="F38" s="147">
        <v>3</v>
      </c>
      <c r="G38" s="150" t="str">
        <f>大分類!I9</f>
        <v>自動車等</v>
      </c>
      <c r="H38" s="70">
        <v>1</v>
      </c>
      <c r="I38" s="71" t="s">
        <v>463</v>
      </c>
      <c r="J38" s="129"/>
      <c r="K38" s="73" t="s">
        <v>393</v>
      </c>
    </row>
    <row r="39" spans="1:11" ht="15" customHeight="1" x14ac:dyDescent="0.15">
      <c r="A39" s="74">
        <v>34</v>
      </c>
      <c r="B39" s="74">
        <v>1</v>
      </c>
      <c r="C39" s="74">
        <v>49</v>
      </c>
      <c r="D39" s="75">
        <f>E39*100+2</f>
        <v>302</v>
      </c>
      <c r="E39" s="115">
        <v>3</v>
      </c>
      <c r="F39" s="148"/>
      <c r="G39" s="151"/>
      <c r="H39" s="77">
        <v>2</v>
      </c>
      <c r="I39" s="78" t="s">
        <v>257</v>
      </c>
      <c r="J39" s="129"/>
      <c r="K39" s="31" t="s">
        <v>393</v>
      </c>
    </row>
    <row r="40" spans="1:11" ht="15" customHeight="1" x14ac:dyDescent="0.15">
      <c r="A40" s="74">
        <v>35</v>
      </c>
      <c r="B40" s="80">
        <v>1</v>
      </c>
      <c r="C40" s="80">
        <v>50</v>
      </c>
      <c r="D40" s="75">
        <f>E40*100+3</f>
        <v>303</v>
      </c>
      <c r="E40" s="115">
        <v>3</v>
      </c>
      <c r="F40" s="148"/>
      <c r="G40" s="151"/>
      <c r="H40" s="77">
        <v>3</v>
      </c>
      <c r="I40" s="78" t="s">
        <v>464</v>
      </c>
      <c r="J40" s="129"/>
      <c r="K40" s="31" t="s">
        <v>393</v>
      </c>
    </row>
    <row r="41" spans="1:11" ht="15" customHeight="1" x14ac:dyDescent="0.15">
      <c r="A41" s="74">
        <v>36</v>
      </c>
      <c r="B41" s="74">
        <v>1</v>
      </c>
      <c r="C41" s="74">
        <v>51</v>
      </c>
      <c r="D41" s="75">
        <f>E41*100+4</f>
        <v>304</v>
      </c>
      <c r="E41" s="115">
        <v>3</v>
      </c>
      <c r="F41" s="148"/>
      <c r="G41" s="151"/>
      <c r="H41" s="77">
        <v>4</v>
      </c>
      <c r="I41" s="78" t="s">
        <v>211</v>
      </c>
      <c r="J41" s="129"/>
      <c r="K41" s="31" t="s">
        <v>393</v>
      </c>
    </row>
    <row r="42" spans="1:11" ht="15" customHeight="1" x14ac:dyDescent="0.15">
      <c r="A42" s="74">
        <v>37</v>
      </c>
      <c r="B42" s="80">
        <v>1</v>
      </c>
      <c r="C42" s="80">
        <v>52</v>
      </c>
      <c r="D42" s="75">
        <f>E42*100+5</f>
        <v>305</v>
      </c>
      <c r="E42" s="115">
        <v>3</v>
      </c>
      <c r="F42" s="148"/>
      <c r="G42" s="151"/>
      <c r="H42" s="77">
        <v>5</v>
      </c>
      <c r="I42" s="78" t="s">
        <v>389</v>
      </c>
      <c r="J42" s="129"/>
      <c r="K42" s="31" t="s">
        <v>392</v>
      </c>
    </row>
    <row r="43" spans="1:11" ht="15" customHeight="1" x14ac:dyDescent="0.15">
      <c r="A43" s="74">
        <v>38</v>
      </c>
      <c r="B43" s="74">
        <v>1</v>
      </c>
      <c r="C43" s="74">
        <v>53</v>
      </c>
      <c r="D43" s="75">
        <f>E43*100+6</f>
        <v>306</v>
      </c>
      <c r="E43" s="115">
        <v>3</v>
      </c>
      <c r="F43" s="148"/>
      <c r="G43" s="151"/>
      <c r="H43" s="77">
        <v>6</v>
      </c>
      <c r="I43" s="78" t="s">
        <v>390</v>
      </c>
      <c r="J43" s="129"/>
      <c r="K43" s="31" t="s">
        <v>392</v>
      </c>
    </row>
    <row r="44" spans="1:11" ht="15" customHeight="1" x14ac:dyDescent="0.15">
      <c r="A44" s="74">
        <v>39</v>
      </c>
      <c r="B44" s="80">
        <v>1</v>
      </c>
      <c r="C44" s="80">
        <v>54</v>
      </c>
      <c r="D44" s="75">
        <f>E44*100+7</f>
        <v>307</v>
      </c>
      <c r="E44" s="115">
        <v>3</v>
      </c>
      <c r="F44" s="149"/>
      <c r="G44" s="152"/>
      <c r="H44" s="77">
        <v>7</v>
      </c>
      <c r="I44" s="78" t="s">
        <v>391</v>
      </c>
      <c r="J44" s="129"/>
      <c r="K44" s="31" t="s">
        <v>392</v>
      </c>
    </row>
    <row r="45" spans="1:11" ht="15" customHeight="1" x14ac:dyDescent="0.15">
      <c r="A45" s="74">
        <v>40</v>
      </c>
      <c r="B45" s="74">
        <v>1</v>
      </c>
      <c r="C45" s="74">
        <v>55</v>
      </c>
      <c r="D45" s="75">
        <f>E45*100+8</f>
        <v>308</v>
      </c>
      <c r="E45" s="115">
        <v>3</v>
      </c>
      <c r="F45" s="149"/>
      <c r="G45" s="152"/>
      <c r="H45" s="77">
        <v>8</v>
      </c>
      <c r="I45" s="78" t="s">
        <v>359</v>
      </c>
      <c r="J45" s="129"/>
      <c r="K45" s="31" t="s">
        <v>360</v>
      </c>
    </row>
    <row r="46" spans="1:11" ht="15" customHeight="1" x14ac:dyDescent="0.15">
      <c r="A46" s="74">
        <v>41</v>
      </c>
      <c r="B46" s="80">
        <v>1</v>
      </c>
      <c r="C46" s="80">
        <v>56</v>
      </c>
      <c r="D46" s="75">
        <f>E46*100+9</f>
        <v>309</v>
      </c>
      <c r="E46" s="115">
        <v>3</v>
      </c>
      <c r="F46" s="149"/>
      <c r="G46" s="152"/>
      <c r="H46" s="77">
        <v>9</v>
      </c>
      <c r="I46" s="78"/>
      <c r="J46" s="129"/>
      <c r="K46" s="31"/>
    </row>
    <row r="47" spans="1:11" ht="15" customHeight="1" x14ac:dyDescent="0.15">
      <c r="A47" s="74">
        <v>42</v>
      </c>
      <c r="B47" s="74">
        <v>1</v>
      </c>
      <c r="C47" s="74">
        <v>57</v>
      </c>
      <c r="D47" s="75">
        <f>E47*100+10</f>
        <v>310</v>
      </c>
      <c r="E47" s="115">
        <v>3</v>
      </c>
      <c r="F47" s="149"/>
      <c r="G47" s="152"/>
      <c r="H47" s="77">
        <v>10</v>
      </c>
      <c r="I47" s="78"/>
      <c r="J47" s="129"/>
      <c r="K47" s="31"/>
    </row>
    <row r="48" spans="1:11" ht="15" customHeight="1" x14ac:dyDescent="0.15">
      <c r="A48" s="74">
        <v>43</v>
      </c>
      <c r="B48" s="80">
        <v>1</v>
      </c>
      <c r="C48" s="80">
        <v>58</v>
      </c>
      <c r="D48" s="75">
        <f>E48*100+11</f>
        <v>311</v>
      </c>
      <c r="E48" s="115">
        <v>3</v>
      </c>
      <c r="F48" s="149"/>
      <c r="G48" s="152"/>
      <c r="H48" s="77">
        <v>11</v>
      </c>
      <c r="I48" s="78"/>
      <c r="J48" s="129"/>
      <c r="K48" s="31"/>
    </row>
    <row r="49" spans="1:11" ht="15" customHeight="1" x14ac:dyDescent="0.15">
      <c r="A49" s="74">
        <v>44</v>
      </c>
      <c r="B49" s="74">
        <v>1</v>
      </c>
      <c r="C49" s="74">
        <v>59</v>
      </c>
      <c r="D49" s="75">
        <f>E49*100+12</f>
        <v>312</v>
      </c>
      <c r="E49" s="115">
        <v>3</v>
      </c>
      <c r="F49" s="149"/>
      <c r="G49" s="152"/>
      <c r="H49" s="77">
        <v>12</v>
      </c>
      <c r="I49" s="78"/>
      <c r="J49" s="129"/>
      <c r="K49" s="31"/>
    </row>
    <row r="50" spans="1:11" ht="15" customHeight="1" x14ac:dyDescent="0.15">
      <c r="A50" s="74">
        <v>45</v>
      </c>
      <c r="B50" s="74">
        <v>1</v>
      </c>
      <c r="C50" s="80">
        <v>60</v>
      </c>
      <c r="D50" s="75">
        <f>E50*100+13</f>
        <v>313</v>
      </c>
      <c r="E50" s="115">
        <v>3</v>
      </c>
      <c r="F50" s="149"/>
      <c r="G50" s="152"/>
      <c r="H50" s="77">
        <v>13</v>
      </c>
      <c r="I50" s="78"/>
      <c r="J50" s="129"/>
      <c r="K50" s="31"/>
    </row>
    <row r="51" spans="1:11" ht="15" customHeight="1" x14ac:dyDescent="0.15">
      <c r="A51" s="74">
        <v>46</v>
      </c>
      <c r="B51" s="74">
        <v>1</v>
      </c>
      <c r="C51" s="74">
        <v>61</v>
      </c>
      <c r="D51" s="75">
        <f>E51*100+14</f>
        <v>314</v>
      </c>
      <c r="E51" s="115">
        <v>3</v>
      </c>
      <c r="F51" s="149"/>
      <c r="G51" s="152"/>
      <c r="H51" s="77">
        <v>14</v>
      </c>
      <c r="I51" s="78"/>
      <c r="J51" s="129"/>
      <c r="K51" s="31"/>
    </row>
    <row r="52" spans="1:11" ht="15" customHeight="1" x14ac:dyDescent="0.15">
      <c r="A52" s="74">
        <v>47</v>
      </c>
      <c r="B52" s="74">
        <v>1</v>
      </c>
      <c r="C52" s="80">
        <v>62</v>
      </c>
      <c r="D52" s="75">
        <f>E52*100+15</f>
        <v>315</v>
      </c>
      <c r="E52" s="115">
        <v>3</v>
      </c>
      <c r="F52" s="149"/>
      <c r="G52" s="152"/>
      <c r="H52" s="77">
        <v>15</v>
      </c>
      <c r="I52" s="78" t="s">
        <v>113</v>
      </c>
      <c r="J52" s="129"/>
      <c r="K52" s="133"/>
    </row>
    <row r="53" spans="1:11" ht="15" customHeight="1" x14ac:dyDescent="0.15">
      <c r="A53" s="82">
        <v>48</v>
      </c>
      <c r="B53" s="82">
        <v>1</v>
      </c>
      <c r="C53" s="82">
        <v>63</v>
      </c>
      <c r="D53" s="75">
        <f>E53*100</f>
        <v>300</v>
      </c>
      <c r="E53" s="116">
        <v>3</v>
      </c>
      <c r="F53" s="153"/>
      <c r="G53" s="154"/>
      <c r="H53" s="86">
        <v>16</v>
      </c>
      <c r="I53" s="87" t="s">
        <v>504</v>
      </c>
      <c r="J53" s="88"/>
      <c r="K53" s="134"/>
    </row>
    <row r="54" spans="1:11" ht="15" customHeight="1" x14ac:dyDescent="0.15">
      <c r="A54" s="80">
        <v>49</v>
      </c>
      <c r="B54" s="74">
        <v>1</v>
      </c>
      <c r="C54" s="80">
        <v>64</v>
      </c>
      <c r="D54" s="68">
        <f>E54*100+1</f>
        <v>401</v>
      </c>
      <c r="E54" s="114">
        <v>4</v>
      </c>
      <c r="F54" s="147">
        <v>4</v>
      </c>
      <c r="G54" s="150" t="str">
        <f>大分類!I10</f>
        <v>機械器具</v>
      </c>
      <c r="H54" s="70">
        <v>1</v>
      </c>
      <c r="I54" s="71" t="s">
        <v>459</v>
      </c>
      <c r="J54" s="129"/>
      <c r="K54" s="73"/>
    </row>
    <row r="55" spans="1:11" ht="15" customHeight="1" x14ac:dyDescent="0.15">
      <c r="A55" s="74">
        <v>50</v>
      </c>
      <c r="B55" s="80">
        <v>1</v>
      </c>
      <c r="C55" s="74">
        <v>65</v>
      </c>
      <c r="D55" s="75">
        <f>E55*100+2</f>
        <v>402</v>
      </c>
      <c r="E55" s="115">
        <v>4</v>
      </c>
      <c r="F55" s="148"/>
      <c r="G55" s="151"/>
      <c r="H55" s="77">
        <v>2</v>
      </c>
      <c r="I55" s="78" t="s">
        <v>498</v>
      </c>
      <c r="J55" s="129"/>
      <c r="K55" s="31"/>
    </row>
    <row r="56" spans="1:11" ht="15" customHeight="1" x14ac:dyDescent="0.15">
      <c r="A56" s="74">
        <v>51</v>
      </c>
      <c r="B56" s="74">
        <v>1</v>
      </c>
      <c r="C56" s="80">
        <v>66</v>
      </c>
      <c r="D56" s="75">
        <f>E56*100+3</f>
        <v>403</v>
      </c>
      <c r="E56" s="115">
        <v>4</v>
      </c>
      <c r="F56" s="148"/>
      <c r="G56" s="151"/>
      <c r="H56" s="77">
        <v>3</v>
      </c>
      <c r="I56" s="78" t="s">
        <v>523</v>
      </c>
      <c r="J56" s="129"/>
      <c r="K56" s="31"/>
    </row>
    <row r="57" spans="1:11" ht="15" customHeight="1" x14ac:dyDescent="0.15">
      <c r="A57" s="74">
        <v>52</v>
      </c>
      <c r="B57" s="80">
        <v>1</v>
      </c>
      <c r="C57" s="74">
        <v>67</v>
      </c>
      <c r="D57" s="75">
        <f>E57*100+4</f>
        <v>404</v>
      </c>
      <c r="E57" s="115">
        <v>4</v>
      </c>
      <c r="F57" s="148"/>
      <c r="G57" s="151"/>
      <c r="H57" s="77">
        <v>4</v>
      </c>
      <c r="I57" s="78" t="s">
        <v>486</v>
      </c>
      <c r="J57" s="129"/>
      <c r="K57" s="31"/>
    </row>
    <row r="58" spans="1:11" ht="15" customHeight="1" x14ac:dyDescent="0.15">
      <c r="A58" s="74">
        <v>53</v>
      </c>
      <c r="B58" s="74">
        <v>1</v>
      </c>
      <c r="C58" s="80">
        <v>68</v>
      </c>
      <c r="D58" s="75">
        <f>E58*100+5</f>
        <v>405</v>
      </c>
      <c r="E58" s="115">
        <v>4</v>
      </c>
      <c r="F58" s="148"/>
      <c r="G58" s="151"/>
      <c r="H58" s="77">
        <v>5</v>
      </c>
      <c r="I58" s="78" t="s">
        <v>408</v>
      </c>
      <c r="J58" s="129"/>
      <c r="K58" s="31"/>
    </row>
    <row r="59" spans="1:11" ht="15" customHeight="1" x14ac:dyDescent="0.15">
      <c r="A59" s="74">
        <v>54</v>
      </c>
      <c r="B59" s="80">
        <v>1</v>
      </c>
      <c r="C59" s="74">
        <v>69</v>
      </c>
      <c r="D59" s="75">
        <f>E59*100+6</f>
        <v>406</v>
      </c>
      <c r="E59" s="115">
        <v>4</v>
      </c>
      <c r="F59" s="148"/>
      <c r="G59" s="151"/>
      <c r="H59" s="77">
        <v>6</v>
      </c>
      <c r="I59" s="78" t="s">
        <v>521</v>
      </c>
      <c r="J59" s="129"/>
      <c r="K59" s="31"/>
    </row>
    <row r="60" spans="1:11" ht="15" customHeight="1" x14ac:dyDescent="0.15">
      <c r="A60" s="74">
        <v>55</v>
      </c>
      <c r="B60" s="74">
        <v>1</v>
      </c>
      <c r="C60" s="80">
        <v>70</v>
      </c>
      <c r="D60" s="75">
        <f>E60*100+7</f>
        <v>407</v>
      </c>
      <c r="E60" s="115">
        <v>4</v>
      </c>
      <c r="F60" s="148"/>
      <c r="G60" s="151"/>
      <c r="H60" s="77">
        <v>7</v>
      </c>
      <c r="I60" s="78" t="s">
        <v>500</v>
      </c>
      <c r="J60" s="129"/>
      <c r="K60" s="31"/>
    </row>
    <row r="61" spans="1:11" ht="15" customHeight="1" x14ac:dyDescent="0.15">
      <c r="A61" s="74">
        <v>56</v>
      </c>
      <c r="B61" s="74">
        <v>1</v>
      </c>
      <c r="C61" s="74">
        <v>71</v>
      </c>
      <c r="D61" s="75">
        <f>E61*100+8</f>
        <v>408</v>
      </c>
      <c r="E61" s="115">
        <v>4</v>
      </c>
      <c r="F61" s="148"/>
      <c r="G61" s="151"/>
      <c r="H61" s="77">
        <v>8</v>
      </c>
      <c r="I61" s="78" t="s">
        <v>522</v>
      </c>
      <c r="J61" s="129"/>
      <c r="K61" s="31"/>
    </row>
    <row r="62" spans="1:11" ht="15" customHeight="1" x14ac:dyDescent="0.15">
      <c r="A62" s="74">
        <v>57</v>
      </c>
      <c r="B62" s="74">
        <v>1</v>
      </c>
      <c r="C62" s="80">
        <v>72</v>
      </c>
      <c r="D62" s="75">
        <f>E62*100+9</f>
        <v>409</v>
      </c>
      <c r="E62" s="115">
        <v>4</v>
      </c>
      <c r="F62" s="148"/>
      <c r="G62" s="151"/>
      <c r="H62" s="77">
        <v>9</v>
      </c>
      <c r="I62" s="78" t="s">
        <v>483</v>
      </c>
      <c r="J62" s="129"/>
      <c r="K62" s="31" t="s">
        <v>524</v>
      </c>
    </row>
    <row r="63" spans="1:11" ht="15" customHeight="1" x14ac:dyDescent="0.15">
      <c r="A63" s="74">
        <v>58</v>
      </c>
      <c r="B63" s="74">
        <v>1</v>
      </c>
      <c r="C63" s="74">
        <v>73</v>
      </c>
      <c r="D63" s="75">
        <f>E63*100+10</f>
        <v>410</v>
      </c>
      <c r="E63" s="115">
        <v>4</v>
      </c>
      <c r="F63" s="149"/>
      <c r="G63" s="152"/>
      <c r="H63" s="77">
        <v>10</v>
      </c>
      <c r="I63" s="78" t="s">
        <v>405</v>
      </c>
      <c r="J63" s="129"/>
      <c r="K63" s="31"/>
    </row>
    <row r="64" spans="1:11" ht="15" customHeight="1" x14ac:dyDescent="0.15">
      <c r="A64" s="74">
        <v>59</v>
      </c>
      <c r="B64" s="74">
        <v>1</v>
      </c>
      <c r="C64" s="80">
        <v>74</v>
      </c>
      <c r="D64" s="75">
        <f>E64*100+11</f>
        <v>411</v>
      </c>
      <c r="E64" s="115">
        <v>4</v>
      </c>
      <c r="F64" s="149"/>
      <c r="G64" s="152"/>
      <c r="H64" s="77">
        <v>11</v>
      </c>
      <c r="I64" s="78" t="s">
        <v>406</v>
      </c>
      <c r="J64" s="129"/>
      <c r="K64" s="31" t="s">
        <v>407</v>
      </c>
    </row>
    <row r="65" spans="1:11" ht="15" customHeight="1" x14ac:dyDescent="0.15">
      <c r="A65" s="74">
        <v>60</v>
      </c>
      <c r="B65" s="74">
        <v>1</v>
      </c>
      <c r="C65" s="74">
        <v>75</v>
      </c>
      <c r="D65" s="75">
        <f>E65*100+12</f>
        <v>412</v>
      </c>
      <c r="E65" s="115">
        <v>4</v>
      </c>
      <c r="F65" s="149"/>
      <c r="G65" s="152"/>
      <c r="H65" s="77">
        <v>12</v>
      </c>
      <c r="I65" s="78"/>
      <c r="J65" s="129"/>
      <c r="K65" s="31"/>
    </row>
    <row r="66" spans="1:11" ht="15" customHeight="1" x14ac:dyDescent="0.15">
      <c r="A66" s="74">
        <v>61</v>
      </c>
      <c r="B66" s="74">
        <v>1</v>
      </c>
      <c r="C66" s="80">
        <v>76</v>
      </c>
      <c r="D66" s="75">
        <f>E66*100+13</f>
        <v>413</v>
      </c>
      <c r="E66" s="115">
        <v>4</v>
      </c>
      <c r="F66" s="149"/>
      <c r="G66" s="152"/>
      <c r="H66" s="77">
        <v>13</v>
      </c>
      <c r="I66" s="78"/>
      <c r="J66" s="129"/>
      <c r="K66" s="31"/>
    </row>
    <row r="67" spans="1:11" ht="15" customHeight="1" x14ac:dyDescent="0.15">
      <c r="A67" s="74">
        <v>62</v>
      </c>
      <c r="B67" s="74">
        <v>1</v>
      </c>
      <c r="C67" s="74">
        <v>77</v>
      </c>
      <c r="D67" s="75">
        <f>E67*100+14</f>
        <v>414</v>
      </c>
      <c r="E67" s="115">
        <v>4</v>
      </c>
      <c r="F67" s="149"/>
      <c r="G67" s="152"/>
      <c r="H67" s="77">
        <v>14</v>
      </c>
      <c r="I67" s="78"/>
      <c r="J67" s="129"/>
      <c r="K67" s="31"/>
    </row>
    <row r="68" spans="1:11" ht="15" customHeight="1" x14ac:dyDescent="0.15">
      <c r="A68" s="74">
        <v>63</v>
      </c>
      <c r="B68" s="74">
        <v>1</v>
      </c>
      <c r="C68" s="80">
        <v>78</v>
      </c>
      <c r="D68" s="75">
        <f>E68*100+15</f>
        <v>415</v>
      </c>
      <c r="E68" s="115">
        <v>4</v>
      </c>
      <c r="F68" s="149"/>
      <c r="G68" s="152"/>
      <c r="H68" s="77">
        <v>15</v>
      </c>
      <c r="I68" s="78" t="s">
        <v>114</v>
      </c>
      <c r="J68" s="129"/>
      <c r="K68" s="133"/>
    </row>
    <row r="69" spans="1:11" ht="15" customHeight="1" x14ac:dyDescent="0.15">
      <c r="A69" s="82">
        <v>64</v>
      </c>
      <c r="B69" s="82">
        <v>1</v>
      </c>
      <c r="C69" s="82">
        <v>79</v>
      </c>
      <c r="D69" s="75">
        <f>E69*100</f>
        <v>400</v>
      </c>
      <c r="E69" s="116">
        <v>4</v>
      </c>
      <c r="F69" s="153"/>
      <c r="G69" s="154"/>
      <c r="H69" s="86">
        <v>16</v>
      </c>
      <c r="I69" s="87" t="s">
        <v>504</v>
      </c>
      <c r="J69" s="88"/>
      <c r="K69" s="134"/>
    </row>
    <row r="70" spans="1:11" ht="15" customHeight="1" x14ac:dyDescent="0.15">
      <c r="A70" s="80">
        <v>65</v>
      </c>
      <c r="B70" s="80">
        <v>1</v>
      </c>
      <c r="C70" s="80">
        <v>80</v>
      </c>
      <c r="D70" s="68">
        <f>E70*100+1</f>
        <v>501</v>
      </c>
      <c r="E70" s="114">
        <v>5</v>
      </c>
      <c r="F70" s="147">
        <v>5</v>
      </c>
      <c r="G70" s="150" t="str">
        <f>大分類!I11</f>
        <v>仮設・イベント用品</v>
      </c>
      <c r="H70" s="70">
        <v>1</v>
      </c>
      <c r="I70" s="71" t="s">
        <v>506</v>
      </c>
      <c r="J70" s="129"/>
      <c r="K70" s="73"/>
    </row>
    <row r="71" spans="1:11" ht="15" customHeight="1" x14ac:dyDescent="0.15">
      <c r="A71" s="74">
        <v>66</v>
      </c>
      <c r="B71" s="74">
        <v>1</v>
      </c>
      <c r="C71" s="74">
        <v>81</v>
      </c>
      <c r="D71" s="75">
        <f>E71*100+2</f>
        <v>502</v>
      </c>
      <c r="E71" s="115">
        <v>5</v>
      </c>
      <c r="F71" s="148"/>
      <c r="G71" s="151"/>
      <c r="H71" s="77">
        <v>2</v>
      </c>
      <c r="I71" s="78" t="s">
        <v>611</v>
      </c>
      <c r="J71" s="129"/>
      <c r="K71" s="31"/>
    </row>
    <row r="72" spans="1:11" ht="15" customHeight="1" x14ac:dyDescent="0.15">
      <c r="A72" s="74">
        <v>67</v>
      </c>
      <c r="B72" s="74">
        <v>1</v>
      </c>
      <c r="C72" s="80">
        <v>82</v>
      </c>
      <c r="D72" s="75">
        <f>E72*100+3</f>
        <v>503</v>
      </c>
      <c r="E72" s="115">
        <v>5</v>
      </c>
      <c r="F72" s="148"/>
      <c r="G72" s="151"/>
      <c r="H72" s="77">
        <v>3</v>
      </c>
      <c r="I72" s="78" t="s">
        <v>515</v>
      </c>
      <c r="J72" s="129"/>
      <c r="K72" s="31"/>
    </row>
    <row r="73" spans="1:11" ht="15" customHeight="1" x14ac:dyDescent="0.15">
      <c r="A73" s="74">
        <v>68</v>
      </c>
      <c r="B73" s="74">
        <v>1</v>
      </c>
      <c r="C73" s="74">
        <v>83</v>
      </c>
      <c r="D73" s="75">
        <f>E73*100+4</f>
        <v>504</v>
      </c>
      <c r="E73" s="115">
        <v>5</v>
      </c>
      <c r="F73" s="148"/>
      <c r="G73" s="151"/>
      <c r="H73" s="77">
        <v>4</v>
      </c>
      <c r="I73" s="78" t="s">
        <v>516</v>
      </c>
      <c r="J73" s="129"/>
      <c r="K73" s="31"/>
    </row>
    <row r="74" spans="1:11" ht="15" customHeight="1" x14ac:dyDescent="0.15">
      <c r="A74" s="74">
        <v>69</v>
      </c>
      <c r="B74" s="74">
        <v>1</v>
      </c>
      <c r="C74" s="80">
        <v>84</v>
      </c>
      <c r="D74" s="75">
        <f>E74*100+5</f>
        <v>505</v>
      </c>
      <c r="E74" s="115">
        <v>5</v>
      </c>
      <c r="F74" s="148"/>
      <c r="G74" s="151"/>
      <c r="H74" s="77">
        <v>5</v>
      </c>
      <c r="I74" s="78" t="s">
        <v>531</v>
      </c>
      <c r="J74" s="129"/>
      <c r="K74" s="31"/>
    </row>
    <row r="75" spans="1:11" ht="15" customHeight="1" x14ac:dyDescent="0.15">
      <c r="A75" s="74">
        <v>70</v>
      </c>
      <c r="B75" s="74">
        <v>1</v>
      </c>
      <c r="C75" s="74">
        <v>85</v>
      </c>
      <c r="D75" s="75">
        <f>E75*100+6</f>
        <v>506</v>
      </c>
      <c r="E75" s="115">
        <v>5</v>
      </c>
      <c r="F75" s="148"/>
      <c r="G75" s="151"/>
      <c r="H75" s="77">
        <v>6</v>
      </c>
      <c r="I75" s="78" t="s">
        <v>532</v>
      </c>
      <c r="J75" s="129"/>
      <c r="K75" s="31"/>
    </row>
    <row r="76" spans="1:11" ht="15" customHeight="1" x14ac:dyDescent="0.15">
      <c r="A76" s="74">
        <v>71</v>
      </c>
      <c r="B76" s="74">
        <v>1</v>
      </c>
      <c r="C76" s="80">
        <v>86</v>
      </c>
      <c r="D76" s="75">
        <f>E76*100+7</f>
        <v>507</v>
      </c>
      <c r="E76" s="115">
        <v>5</v>
      </c>
      <c r="F76" s="148"/>
      <c r="G76" s="151"/>
      <c r="H76" s="77">
        <v>7</v>
      </c>
      <c r="I76" s="78" t="s">
        <v>530</v>
      </c>
      <c r="J76" s="129"/>
      <c r="K76" s="31"/>
    </row>
    <row r="77" spans="1:11" ht="15" customHeight="1" x14ac:dyDescent="0.15">
      <c r="A77" s="74">
        <v>72</v>
      </c>
      <c r="B77" s="74">
        <v>1</v>
      </c>
      <c r="C77" s="74">
        <v>87</v>
      </c>
      <c r="D77" s="75">
        <f>E77*100+8</f>
        <v>508</v>
      </c>
      <c r="E77" s="115">
        <v>5</v>
      </c>
      <c r="F77" s="148"/>
      <c r="G77" s="151"/>
      <c r="H77" s="77">
        <v>8</v>
      </c>
      <c r="I77" s="78" t="s">
        <v>499</v>
      </c>
      <c r="J77" s="129"/>
      <c r="K77" s="31"/>
    </row>
    <row r="78" spans="1:11" ht="15" customHeight="1" x14ac:dyDescent="0.15">
      <c r="A78" s="74">
        <v>73</v>
      </c>
      <c r="B78" s="74">
        <v>1</v>
      </c>
      <c r="C78" s="80">
        <v>88</v>
      </c>
      <c r="D78" s="75">
        <f>E78*100+9</f>
        <v>509</v>
      </c>
      <c r="E78" s="115">
        <v>5</v>
      </c>
      <c r="F78" s="148"/>
      <c r="G78" s="151"/>
      <c r="H78" s="77">
        <v>9</v>
      </c>
      <c r="I78" s="78" t="s">
        <v>519</v>
      </c>
      <c r="J78" s="129"/>
      <c r="K78" s="31" t="s">
        <v>409</v>
      </c>
    </row>
    <row r="79" spans="1:11" ht="15" customHeight="1" x14ac:dyDescent="0.15">
      <c r="A79" s="74">
        <v>74</v>
      </c>
      <c r="B79" s="74">
        <v>1</v>
      </c>
      <c r="C79" s="74">
        <v>89</v>
      </c>
      <c r="D79" s="75">
        <f>E79*100+10</f>
        <v>510</v>
      </c>
      <c r="E79" s="115">
        <v>5</v>
      </c>
      <c r="F79" s="148"/>
      <c r="G79" s="151"/>
      <c r="H79" s="77">
        <v>10</v>
      </c>
      <c r="I79" s="78" t="s">
        <v>403</v>
      </c>
      <c r="J79" s="129"/>
      <c r="K79" s="31" t="s">
        <v>358</v>
      </c>
    </row>
    <row r="80" spans="1:11" ht="15" customHeight="1" x14ac:dyDescent="0.15">
      <c r="A80" s="74">
        <v>75</v>
      </c>
      <c r="B80" s="74">
        <v>1</v>
      </c>
      <c r="C80" s="80">
        <v>90</v>
      </c>
      <c r="D80" s="75">
        <f>E80*100+11</f>
        <v>511</v>
      </c>
      <c r="E80" s="115">
        <v>5</v>
      </c>
      <c r="F80" s="148"/>
      <c r="G80" s="151"/>
      <c r="H80" s="77">
        <v>11</v>
      </c>
      <c r="I80" s="78"/>
      <c r="J80" s="129"/>
      <c r="K80" s="31"/>
    </row>
    <row r="81" spans="1:11" ht="15" customHeight="1" x14ac:dyDescent="0.15">
      <c r="A81" s="74">
        <v>76</v>
      </c>
      <c r="B81" s="74">
        <v>1</v>
      </c>
      <c r="C81" s="74">
        <v>91</v>
      </c>
      <c r="D81" s="75">
        <f>E81*100+12</f>
        <v>512</v>
      </c>
      <c r="E81" s="115">
        <v>5</v>
      </c>
      <c r="F81" s="148"/>
      <c r="G81" s="151"/>
      <c r="H81" s="77">
        <v>12</v>
      </c>
      <c r="I81" s="78"/>
      <c r="J81" s="129"/>
      <c r="K81" s="31"/>
    </row>
    <row r="82" spans="1:11" ht="15" customHeight="1" x14ac:dyDescent="0.15">
      <c r="A82" s="74">
        <v>77</v>
      </c>
      <c r="B82" s="74">
        <v>1</v>
      </c>
      <c r="C82" s="80">
        <v>92</v>
      </c>
      <c r="D82" s="75">
        <f>E82*100+13</f>
        <v>513</v>
      </c>
      <c r="E82" s="115">
        <v>5</v>
      </c>
      <c r="F82" s="148"/>
      <c r="G82" s="151"/>
      <c r="H82" s="77">
        <v>13</v>
      </c>
      <c r="I82" s="78"/>
      <c r="J82" s="129"/>
      <c r="K82" s="31"/>
    </row>
    <row r="83" spans="1:11" ht="15" customHeight="1" x14ac:dyDescent="0.15">
      <c r="A83" s="74">
        <v>78</v>
      </c>
      <c r="B83" s="74">
        <v>1</v>
      </c>
      <c r="C83" s="74">
        <v>93</v>
      </c>
      <c r="D83" s="75">
        <f>E83*100+14</f>
        <v>514</v>
      </c>
      <c r="E83" s="115">
        <v>5</v>
      </c>
      <c r="F83" s="148"/>
      <c r="G83" s="151"/>
      <c r="H83" s="77">
        <v>14</v>
      </c>
      <c r="I83" s="78"/>
      <c r="J83" s="129"/>
      <c r="K83" s="31"/>
    </row>
    <row r="84" spans="1:11" ht="15" customHeight="1" x14ac:dyDescent="0.15">
      <c r="A84" s="74">
        <v>79</v>
      </c>
      <c r="B84" s="74">
        <v>1</v>
      </c>
      <c r="C84" s="80">
        <v>94</v>
      </c>
      <c r="D84" s="75">
        <f>E84*100+15</f>
        <v>515</v>
      </c>
      <c r="E84" s="115">
        <v>5</v>
      </c>
      <c r="F84" s="148"/>
      <c r="G84" s="151"/>
      <c r="H84" s="77">
        <v>15</v>
      </c>
      <c r="I84" s="78" t="s">
        <v>517</v>
      </c>
      <c r="J84" s="129"/>
      <c r="K84" s="133"/>
    </row>
    <row r="85" spans="1:11" ht="15" customHeight="1" x14ac:dyDescent="0.15">
      <c r="A85" s="82">
        <v>80</v>
      </c>
      <c r="B85" s="82">
        <v>1</v>
      </c>
      <c r="C85" s="82">
        <v>95</v>
      </c>
      <c r="D85" s="75">
        <f>E85*100</f>
        <v>500</v>
      </c>
      <c r="E85" s="116">
        <v>5</v>
      </c>
      <c r="F85" s="153"/>
      <c r="G85" s="154"/>
      <c r="H85" s="86">
        <v>16</v>
      </c>
      <c r="I85" s="87" t="s">
        <v>504</v>
      </c>
      <c r="J85" s="88"/>
      <c r="K85" s="134"/>
    </row>
    <row r="86" spans="1:11" ht="15" customHeight="1" x14ac:dyDescent="0.15">
      <c r="A86" s="67">
        <v>81</v>
      </c>
      <c r="B86" s="67">
        <v>1</v>
      </c>
      <c r="C86" s="67">
        <v>96</v>
      </c>
      <c r="D86" s="68">
        <f>E86*100+1</f>
        <v>601</v>
      </c>
      <c r="E86" s="111">
        <v>6</v>
      </c>
      <c r="F86" s="147">
        <v>6</v>
      </c>
      <c r="G86" s="150" t="str">
        <f>大分類!I12</f>
        <v>保健・福祉・医療関連</v>
      </c>
      <c r="H86" s="70">
        <v>1</v>
      </c>
      <c r="I86" s="71" t="s">
        <v>462</v>
      </c>
      <c r="J86" s="129"/>
      <c r="K86" s="73"/>
    </row>
    <row r="87" spans="1:11" ht="15" customHeight="1" x14ac:dyDescent="0.15">
      <c r="A87" s="74">
        <v>82</v>
      </c>
      <c r="B87" s="74">
        <v>1</v>
      </c>
      <c r="C87" s="74">
        <v>97</v>
      </c>
      <c r="D87" s="75">
        <f>E87*100+2</f>
        <v>602</v>
      </c>
      <c r="E87" s="112">
        <v>6</v>
      </c>
      <c r="F87" s="148"/>
      <c r="G87" s="151"/>
      <c r="H87" s="77">
        <v>2</v>
      </c>
      <c r="I87" s="78" t="s">
        <v>509</v>
      </c>
      <c r="J87" s="129"/>
      <c r="K87" s="31"/>
    </row>
    <row r="88" spans="1:11" ht="15" customHeight="1" x14ac:dyDescent="0.15">
      <c r="A88" s="74">
        <v>83</v>
      </c>
      <c r="B88" s="74">
        <v>1</v>
      </c>
      <c r="C88" s="80">
        <v>98</v>
      </c>
      <c r="D88" s="75">
        <f>E88*100+3</f>
        <v>603</v>
      </c>
      <c r="E88" s="112">
        <v>6</v>
      </c>
      <c r="F88" s="148"/>
      <c r="G88" s="151"/>
      <c r="H88" s="77">
        <v>3</v>
      </c>
      <c r="I88" s="78" t="s">
        <v>511</v>
      </c>
      <c r="J88" s="129"/>
      <c r="K88" s="31"/>
    </row>
    <row r="89" spans="1:11" ht="15" customHeight="1" x14ac:dyDescent="0.15">
      <c r="A89" s="74">
        <v>84</v>
      </c>
      <c r="B89" s="74">
        <v>1</v>
      </c>
      <c r="C89" s="74">
        <v>99</v>
      </c>
      <c r="D89" s="75">
        <f>E89*100+4</f>
        <v>604</v>
      </c>
      <c r="E89" s="112">
        <v>6</v>
      </c>
      <c r="F89" s="148"/>
      <c r="G89" s="151"/>
      <c r="H89" s="77">
        <v>4</v>
      </c>
      <c r="I89" s="78" t="s">
        <v>510</v>
      </c>
      <c r="J89" s="129"/>
      <c r="K89" s="31"/>
    </row>
    <row r="90" spans="1:11" ht="15" customHeight="1" x14ac:dyDescent="0.15">
      <c r="A90" s="74">
        <v>85</v>
      </c>
      <c r="B90" s="74">
        <v>1</v>
      </c>
      <c r="C90" s="80">
        <v>100</v>
      </c>
      <c r="D90" s="75">
        <f>E90*100+5</f>
        <v>605</v>
      </c>
      <c r="E90" s="112">
        <v>6</v>
      </c>
      <c r="F90" s="149"/>
      <c r="G90" s="152"/>
      <c r="H90" s="77">
        <v>5</v>
      </c>
      <c r="I90" s="78" t="s">
        <v>512</v>
      </c>
      <c r="J90" s="129"/>
      <c r="K90" s="31" t="s">
        <v>402</v>
      </c>
    </row>
    <row r="91" spans="1:11" ht="15" customHeight="1" x14ac:dyDescent="0.15">
      <c r="A91" s="74">
        <v>86</v>
      </c>
      <c r="B91" s="74">
        <v>1</v>
      </c>
      <c r="C91" s="74">
        <v>101</v>
      </c>
      <c r="D91" s="75">
        <f>E91*100+6</f>
        <v>606</v>
      </c>
      <c r="E91" s="112">
        <v>6</v>
      </c>
      <c r="F91" s="149"/>
      <c r="G91" s="152"/>
      <c r="H91" s="77">
        <v>6</v>
      </c>
      <c r="I91" s="78" t="s">
        <v>460</v>
      </c>
      <c r="J91" s="129"/>
      <c r="K91" s="31" t="s">
        <v>402</v>
      </c>
    </row>
    <row r="92" spans="1:11" ht="15" customHeight="1" x14ac:dyDescent="0.15">
      <c r="A92" s="74">
        <v>87</v>
      </c>
      <c r="B92" s="74">
        <v>1</v>
      </c>
      <c r="C92" s="80">
        <v>102</v>
      </c>
      <c r="D92" s="75">
        <f>E92*100+7</f>
        <v>607</v>
      </c>
      <c r="E92" s="112">
        <v>6</v>
      </c>
      <c r="F92" s="149"/>
      <c r="G92" s="152"/>
      <c r="H92" s="77">
        <v>7</v>
      </c>
      <c r="I92" s="78" t="s">
        <v>513</v>
      </c>
      <c r="J92" s="129"/>
      <c r="K92" s="31" t="s">
        <v>402</v>
      </c>
    </row>
    <row r="93" spans="1:11" ht="15" customHeight="1" x14ac:dyDescent="0.15">
      <c r="A93" s="74">
        <v>88</v>
      </c>
      <c r="B93" s="74">
        <v>1</v>
      </c>
      <c r="C93" s="74">
        <v>103</v>
      </c>
      <c r="D93" s="75">
        <f>E93*100+8</f>
        <v>608</v>
      </c>
      <c r="E93" s="112">
        <v>6</v>
      </c>
      <c r="F93" s="149"/>
      <c r="G93" s="152"/>
      <c r="H93" s="77">
        <v>8</v>
      </c>
      <c r="I93" s="78" t="s">
        <v>508</v>
      </c>
      <c r="J93" s="129"/>
      <c r="K93" s="31" t="s">
        <v>402</v>
      </c>
    </row>
    <row r="94" spans="1:11" ht="15" customHeight="1" x14ac:dyDescent="0.15">
      <c r="A94" s="74">
        <v>89</v>
      </c>
      <c r="B94" s="74">
        <v>1</v>
      </c>
      <c r="C94" s="80">
        <v>104</v>
      </c>
      <c r="D94" s="75">
        <f>E94*100+9</f>
        <v>609</v>
      </c>
      <c r="E94" s="112">
        <v>6</v>
      </c>
      <c r="F94" s="149"/>
      <c r="G94" s="152"/>
      <c r="H94" s="77">
        <v>9</v>
      </c>
      <c r="I94" s="78"/>
      <c r="J94" s="129"/>
      <c r="K94" s="31"/>
    </row>
    <row r="95" spans="1:11" ht="15" customHeight="1" x14ac:dyDescent="0.15">
      <c r="A95" s="74">
        <v>90</v>
      </c>
      <c r="B95" s="74">
        <v>1</v>
      </c>
      <c r="C95" s="74">
        <v>105</v>
      </c>
      <c r="D95" s="75">
        <f>E95*100+10</f>
        <v>610</v>
      </c>
      <c r="E95" s="112">
        <v>6</v>
      </c>
      <c r="F95" s="149"/>
      <c r="G95" s="152"/>
      <c r="H95" s="77">
        <v>10</v>
      </c>
      <c r="I95" s="78"/>
      <c r="J95" s="129"/>
      <c r="K95" s="31"/>
    </row>
    <row r="96" spans="1:11" ht="15" customHeight="1" x14ac:dyDescent="0.15">
      <c r="A96" s="74">
        <v>91</v>
      </c>
      <c r="B96" s="74">
        <v>1</v>
      </c>
      <c r="C96" s="80">
        <v>106</v>
      </c>
      <c r="D96" s="75">
        <f>E96*100+11</f>
        <v>611</v>
      </c>
      <c r="E96" s="112">
        <v>6</v>
      </c>
      <c r="F96" s="149"/>
      <c r="G96" s="152"/>
      <c r="H96" s="77">
        <v>11</v>
      </c>
      <c r="I96" s="78"/>
      <c r="J96" s="129"/>
      <c r="K96" s="31"/>
    </row>
    <row r="97" spans="1:11" ht="15" customHeight="1" x14ac:dyDescent="0.15">
      <c r="A97" s="74">
        <v>92</v>
      </c>
      <c r="B97" s="74">
        <v>1</v>
      </c>
      <c r="C97" s="74">
        <v>107</v>
      </c>
      <c r="D97" s="75">
        <f>E97*100+12</f>
        <v>612</v>
      </c>
      <c r="E97" s="112">
        <v>6</v>
      </c>
      <c r="F97" s="149"/>
      <c r="G97" s="152"/>
      <c r="H97" s="77">
        <v>12</v>
      </c>
      <c r="I97" s="78"/>
      <c r="J97" s="129"/>
      <c r="K97" s="31"/>
    </row>
    <row r="98" spans="1:11" ht="15" customHeight="1" x14ac:dyDescent="0.15">
      <c r="A98" s="74">
        <v>93</v>
      </c>
      <c r="B98" s="74">
        <v>1</v>
      </c>
      <c r="C98" s="80">
        <v>108</v>
      </c>
      <c r="D98" s="75">
        <f>E98*100+13</f>
        <v>613</v>
      </c>
      <c r="E98" s="112">
        <v>6</v>
      </c>
      <c r="F98" s="149"/>
      <c r="G98" s="152"/>
      <c r="H98" s="77">
        <v>13</v>
      </c>
      <c r="I98" s="78"/>
      <c r="J98" s="129"/>
      <c r="K98" s="31"/>
    </row>
    <row r="99" spans="1:11" ht="15" customHeight="1" x14ac:dyDescent="0.15">
      <c r="A99" s="74">
        <v>94</v>
      </c>
      <c r="B99" s="74">
        <v>1</v>
      </c>
      <c r="C99" s="74">
        <v>109</v>
      </c>
      <c r="D99" s="75">
        <f>E99*100+14</f>
        <v>614</v>
      </c>
      <c r="E99" s="112">
        <v>6</v>
      </c>
      <c r="F99" s="149"/>
      <c r="G99" s="152"/>
      <c r="H99" s="77">
        <v>14</v>
      </c>
      <c r="I99" s="78"/>
      <c r="J99" s="129"/>
      <c r="K99" s="31"/>
    </row>
    <row r="100" spans="1:11" ht="15" customHeight="1" x14ac:dyDescent="0.15">
      <c r="A100" s="74">
        <v>95</v>
      </c>
      <c r="B100" s="74">
        <v>1</v>
      </c>
      <c r="C100" s="80">
        <v>110</v>
      </c>
      <c r="D100" s="75">
        <f>E100*100+15</f>
        <v>615</v>
      </c>
      <c r="E100" s="112">
        <v>6</v>
      </c>
      <c r="F100" s="149"/>
      <c r="G100" s="152"/>
      <c r="H100" s="77">
        <v>15</v>
      </c>
      <c r="I100" s="78" t="s">
        <v>518</v>
      </c>
      <c r="J100" s="129"/>
      <c r="K100" s="133"/>
    </row>
    <row r="101" spans="1:11" ht="15" customHeight="1" x14ac:dyDescent="0.15">
      <c r="A101" s="82">
        <v>96</v>
      </c>
      <c r="B101" s="82">
        <v>1</v>
      </c>
      <c r="C101" s="82">
        <v>111</v>
      </c>
      <c r="D101" s="75">
        <f>E101*100</f>
        <v>600</v>
      </c>
      <c r="E101" s="113">
        <v>6</v>
      </c>
      <c r="F101" s="153"/>
      <c r="G101" s="154"/>
      <c r="H101" s="86">
        <v>16</v>
      </c>
      <c r="I101" s="87" t="s">
        <v>504</v>
      </c>
      <c r="J101" s="88"/>
      <c r="K101" s="134"/>
    </row>
    <row r="102" spans="1:11" ht="15" customHeight="1" x14ac:dyDescent="0.15">
      <c r="A102" s="80">
        <v>97</v>
      </c>
      <c r="B102" s="80">
        <v>1</v>
      </c>
      <c r="C102" s="80">
        <v>112</v>
      </c>
      <c r="D102" s="68">
        <f>E102*100+1</f>
        <v>701</v>
      </c>
      <c r="E102" s="111">
        <v>7</v>
      </c>
      <c r="F102" s="147">
        <v>7</v>
      </c>
      <c r="G102" s="150" t="str">
        <f>大分類!I13</f>
        <v>情報・画像処理</v>
      </c>
      <c r="H102" s="70">
        <v>1</v>
      </c>
      <c r="I102" s="71" t="s">
        <v>310</v>
      </c>
      <c r="J102" s="129"/>
      <c r="K102" s="73"/>
    </row>
    <row r="103" spans="1:11" ht="15" customHeight="1" x14ac:dyDescent="0.15">
      <c r="A103" s="74">
        <v>98</v>
      </c>
      <c r="B103" s="74">
        <v>1</v>
      </c>
      <c r="C103" s="74">
        <v>113</v>
      </c>
      <c r="D103" s="75">
        <f>E103*100+2</f>
        <v>702</v>
      </c>
      <c r="E103" s="112">
        <v>7</v>
      </c>
      <c r="F103" s="148"/>
      <c r="G103" s="151"/>
      <c r="H103" s="77">
        <v>2</v>
      </c>
      <c r="I103" s="78" t="s">
        <v>387</v>
      </c>
      <c r="J103" s="129"/>
      <c r="K103" s="31"/>
    </row>
    <row r="104" spans="1:11" ht="15" customHeight="1" x14ac:dyDescent="0.15">
      <c r="A104" s="74">
        <v>99</v>
      </c>
      <c r="B104" s="74">
        <v>1</v>
      </c>
      <c r="C104" s="80">
        <v>114</v>
      </c>
      <c r="D104" s="75">
        <f>E104*100+3</f>
        <v>703</v>
      </c>
      <c r="E104" s="112">
        <v>7</v>
      </c>
      <c r="F104" s="148"/>
      <c r="G104" s="151"/>
      <c r="H104" s="77">
        <v>3</v>
      </c>
      <c r="I104" s="78" t="s">
        <v>212</v>
      </c>
      <c r="J104" s="129"/>
      <c r="K104" s="31"/>
    </row>
    <row r="105" spans="1:11" ht="15" customHeight="1" x14ac:dyDescent="0.15">
      <c r="A105" s="74">
        <v>100</v>
      </c>
      <c r="B105" s="74">
        <v>1</v>
      </c>
      <c r="C105" s="74">
        <v>115</v>
      </c>
      <c r="D105" s="75">
        <f>E105*100+4</f>
        <v>704</v>
      </c>
      <c r="E105" s="112">
        <v>7</v>
      </c>
      <c r="F105" s="148"/>
      <c r="G105" s="151"/>
      <c r="H105" s="77">
        <v>4</v>
      </c>
      <c r="I105" s="78" t="s">
        <v>533</v>
      </c>
      <c r="J105" s="129"/>
      <c r="K105" s="31"/>
    </row>
    <row r="106" spans="1:11" ht="15" customHeight="1" x14ac:dyDescent="0.15">
      <c r="A106" s="74">
        <v>101</v>
      </c>
      <c r="B106" s="74">
        <v>1</v>
      </c>
      <c r="C106" s="80">
        <v>116</v>
      </c>
      <c r="D106" s="75">
        <f>E106*100+5</f>
        <v>705</v>
      </c>
      <c r="E106" s="112">
        <v>7</v>
      </c>
      <c r="F106" s="149"/>
      <c r="G106" s="152"/>
      <c r="H106" s="77">
        <v>5</v>
      </c>
      <c r="I106" s="78" t="s">
        <v>612</v>
      </c>
      <c r="J106" s="129"/>
      <c r="K106" s="31"/>
    </row>
    <row r="107" spans="1:11" ht="15" customHeight="1" x14ac:dyDescent="0.15">
      <c r="A107" s="74">
        <v>102</v>
      </c>
      <c r="B107" s="74">
        <v>1</v>
      </c>
      <c r="C107" s="74">
        <v>117</v>
      </c>
      <c r="D107" s="75">
        <f>E107*100+6</f>
        <v>706</v>
      </c>
      <c r="E107" s="112">
        <v>7</v>
      </c>
      <c r="F107" s="149"/>
      <c r="G107" s="152"/>
      <c r="H107" s="77">
        <v>6</v>
      </c>
      <c r="I107" s="78" t="s">
        <v>534</v>
      </c>
      <c r="J107" s="129"/>
      <c r="K107" s="31"/>
    </row>
    <row r="108" spans="1:11" ht="15" customHeight="1" x14ac:dyDescent="0.15">
      <c r="A108" s="74">
        <v>103</v>
      </c>
      <c r="B108" s="74">
        <v>1</v>
      </c>
      <c r="C108" s="80">
        <v>118</v>
      </c>
      <c r="D108" s="75">
        <f>E108*100+7</f>
        <v>707</v>
      </c>
      <c r="E108" s="112">
        <v>7</v>
      </c>
      <c r="F108" s="149"/>
      <c r="G108" s="152"/>
      <c r="H108" s="77">
        <v>7</v>
      </c>
      <c r="I108" s="78" t="s">
        <v>535</v>
      </c>
      <c r="J108" s="129"/>
      <c r="K108" s="31"/>
    </row>
    <row r="109" spans="1:11" ht="15" customHeight="1" x14ac:dyDescent="0.15">
      <c r="A109" s="74">
        <v>104</v>
      </c>
      <c r="B109" s="74">
        <v>1</v>
      </c>
      <c r="C109" s="74">
        <v>119</v>
      </c>
      <c r="D109" s="75">
        <f>E109*100+8</f>
        <v>708</v>
      </c>
      <c r="E109" s="112">
        <v>7</v>
      </c>
      <c r="F109" s="149"/>
      <c r="G109" s="152"/>
      <c r="H109" s="77">
        <v>8</v>
      </c>
      <c r="I109" s="78" t="s">
        <v>311</v>
      </c>
      <c r="J109" s="129"/>
      <c r="K109" s="31"/>
    </row>
    <row r="110" spans="1:11" ht="15" customHeight="1" x14ac:dyDescent="0.15">
      <c r="A110" s="74">
        <v>105</v>
      </c>
      <c r="B110" s="74">
        <v>1</v>
      </c>
      <c r="C110" s="80">
        <v>120</v>
      </c>
      <c r="D110" s="75">
        <f>E110*100+9</f>
        <v>709</v>
      </c>
      <c r="E110" s="112">
        <v>7</v>
      </c>
      <c r="F110" s="149"/>
      <c r="G110" s="152"/>
      <c r="H110" s="77">
        <v>9</v>
      </c>
      <c r="I110" s="78"/>
      <c r="J110" s="129"/>
      <c r="K110" s="31"/>
    </row>
    <row r="111" spans="1:11" ht="15" customHeight="1" x14ac:dyDescent="0.15">
      <c r="A111" s="74">
        <v>106</v>
      </c>
      <c r="B111" s="74">
        <v>1</v>
      </c>
      <c r="C111" s="74">
        <v>121</v>
      </c>
      <c r="D111" s="75">
        <f>E111*100+10</f>
        <v>710</v>
      </c>
      <c r="E111" s="112">
        <v>7</v>
      </c>
      <c r="F111" s="149"/>
      <c r="G111" s="152"/>
      <c r="H111" s="77">
        <v>10</v>
      </c>
      <c r="I111" s="78"/>
      <c r="J111" s="129"/>
      <c r="K111" s="31"/>
    </row>
    <row r="112" spans="1:11" ht="15" customHeight="1" x14ac:dyDescent="0.15">
      <c r="A112" s="74">
        <v>107</v>
      </c>
      <c r="B112" s="74">
        <v>1</v>
      </c>
      <c r="C112" s="80">
        <v>122</v>
      </c>
      <c r="D112" s="75">
        <f>E112*100+11</f>
        <v>711</v>
      </c>
      <c r="E112" s="112">
        <v>7</v>
      </c>
      <c r="F112" s="149"/>
      <c r="G112" s="152"/>
      <c r="H112" s="77">
        <v>11</v>
      </c>
      <c r="I112" s="78"/>
      <c r="J112" s="129"/>
      <c r="K112" s="31"/>
    </row>
    <row r="113" spans="1:11" ht="15" customHeight="1" x14ac:dyDescent="0.15">
      <c r="A113" s="74">
        <v>108</v>
      </c>
      <c r="B113" s="74">
        <v>1</v>
      </c>
      <c r="C113" s="74">
        <v>123</v>
      </c>
      <c r="D113" s="75">
        <f>E113*100+12</f>
        <v>712</v>
      </c>
      <c r="E113" s="112">
        <v>7</v>
      </c>
      <c r="F113" s="149"/>
      <c r="G113" s="152"/>
      <c r="H113" s="77">
        <v>12</v>
      </c>
      <c r="I113" s="78"/>
      <c r="J113" s="129"/>
      <c r="K113" s="31"/>
    </row>
    <row r="114" spans="1:11" ht="15" customHeight="1" x14ac:dyDescent="0.15">
      <c r="A114" s="74">
        <v>109</v>
      </c>
      <c r="B114" s="74">
        <v>1</v>
      </c>
      <c r="C114" s="80">
        <v>124</v>
      </c>
      <c r="D114" s="75">
        <f>E114*100+13</f>
        <v>713</v>
      </c>
      <c r="E114" s="112">
        <v>7</v>
      </c>
      <c r="F114" s="149"/>
      <c r="G114" s="152"/>
      <c r="H114" s="77">
        <v>13</v>
      </c>
      <c r="I114" s="78"/>
      <c r="J114" s="129"/>
      <c r="K114" s="31"/>
    </row>
    <row r="115" spans="1:11" ht="15" customHeight="1" x14ac:dyDescent="0.15">
      <c r="A115" s="74">
        <v>110</v>
      </c>
      <c r="B115" s="74">
        <v>1</v>
      </c>
      <c r="C115" s="74">
        <v>125</v>
      </c>
      <c r="D115" s="75">
        <f>E115*100+14</f>
        <v>714</v>
      </c>
      <c r="E115" s="112">
        <v>7</v>
      </c>
      <c r="F115" s="149"/>
      <c r="G115" s="152"/>
      <c r="H115" s="77">
        <v>14</v>
      </c>
      <c r="I115" s="78"/>
      <c r="J115" s="129"/>
      <c r="K115" s="31"/>
    </row>
    <row r="116" spans="1:11" ht="15" customHeight="1" x14ac:dyDescent="0.15">
      <c r="A116" s="74">
        <v>111</v>
      </c>
      <c r="B116" s="74">
        <v>1</v>
      </c>
      <c r="C116" s="80">
        <v>126</v>
      </c>
      <c r="D116" s="75">
        <f>E116*100+15</f>
        <v>715</v>
      </c>
      <c r="E116" s="112">
        <v>7</v>
      </c>
      <c r="F116" s="149"/>
      <c r="G116" s="152"/>
      <c r="H116" s="77">
        <v>15</v>
      </c>
      <c r="I116" s="78" t="s">
        <v>401</v>
      </c>
      <c r="J116" s="129"/>
      <c r="K116" s="133"/>
    </row>
    <row r="117" spans="1:11" ht="15" customHeight="1" x14ac:dyDescent="0.15">
      <c r="A117" s="82">
        <v>112</v>
      </c>
      <c r="B117" s="82">
        <v>1</v>
      </c>
      <c r="C117" s="82">
        <v>127</v>
      </c>
      <c r="D117" s="75">
        <f>E117*100</f>
        <v>700</v>
      </c>
      <c r="E117" s="113">
        <v>7</v>
      </c>
      <c r="F117" s="149"/>
      <c r="G117" s="152"/>
      <c r="H117" s="86">
        <v>16</v>
      </c>
      <c r="I117" s="87" t="s">
        <v>504</v>
      </c>
      <c r="J117" s="88"/>
      <c r="K117" s="134"/>
    </row>
    <row r="118" spans="1:11" ht="15" customHeight="1" x14ac:dyDescent="0.15">
      <c r="A118" s="67">
        <v>113</v>
      </c>
      <c r="B118" s="67">
        <v>1</v>
      </c>
      <c r="C118" s="67">
        <v>128</v>
      </c>
      <c r="D118" s="68">
        <f>E118*100+1</f>
        <v>801</v>
      </c>
      <c r="E118" s="111">
        <v>8</v>
      </c>
      <c r="F118" s="147">
        <v>8</v>
      </c>
      <c r="G118" s="150" t="str">
        <f>大分類!I14</f>
        <v>その他賃貸借</v>
      </c>
      <c r="H118" s="70">
        <v>1</v>
      </c>
      <c r="I118" s="71" t="s">
        <v>520</v>
      </c>
      <c r="J118" s="129"/>
      <c r="K118" s="73"/>
    </row>
    <row r="119" spans="1:11" ht="15" customHeight="1" x14ac:dyDescent="0.15">
      <c r="A119" s="74">
        <v>114</v>
      </c>
      <c r="B119" s="74">
        <v>1</v>
      </c>
      <c r="C119" s="74">
        <v>129</v>
      </c>
      <c r="D119" s="75">
        <f>E119*100+2</f>
        <v>802</v>
      </c>
      <c r="E119" s="112">
        <v>8</v>
      </c>
      <c r="F119" s="148"/>
      <c r="G119" s="151"/>
      <c r="H119" s="77">
        <v>2</v>
      </c>
      <c r="I119" s="78"/>
      <c r="J119" s="129"/>
      <c r="K119" s="31"/>
    </row>
    <row r="120" spans="1:11" ht="15" customHeight="1" x14ac:dyDescent="0.15">
      <c r="A120" s="74">
        <v>115</v>
      </c>
      <c r="B120" s="74">
        <v>1</v>
      </c>
      <c r="C120" s="80">
        <v>130</v>
      </c>
      <c r="D120" s="75">
        <f>E120*100+3</f>
        <v>803</v>
      </c>
      <c r="E120" s="112">
        <v>8</v>
      </c>
      <c r="F120" s="148"/>
      <c r="G120" s="151"/>
      <c r="H120" s="77">
        <v>3</v>
      </c>
      <c r="I120" s="78"/>
      <c r="J120" s="129"/>
      <c r="K120" s="31"/>
    </row>
    <row r="121" spans="1:11" ht="15" customHeight="1" x14ac:dyDescent="0.15">
      <c r="A121" s="74">
        <v>116</v>
      </c>
      <c r="B121" s="74">
        <v>1</v>
      </c>
      <c r="C121" s="74">
        <v>131</v>
      </c>
      <c r="D121" s="75">
        <f>E121*100+4</f>
        <v>804</v>
      </c>
      <c r="E121" s="112">
        <v>8</v>
      </c>
      <c r="F121" s="148"/>
      <c r="G121" s="151"/>
      <c r="H121" s="77">
        <v>4</v>
      </c>
      <c r="I121" s="78"/>
      <c r="J121" s="129"/>
      <c r="K121" s="31"/>
    </row>
    <row r="122" spans="1:11" ht="15" customHeight="1" x14ac:dyDescent="0.15">
      <c r="A122" s="74">
        <v>117</v>
      </c>
      <c r="B122" s="74">
        <v>1</v>
      </c>
      <c r="C122" s="80">
        <v>132</v>
      </c>
      <c r="D122" s="75">
        <f>E122*100+5</f>
        <v>805</v>
      </c>
      <c r="E122" s="112">
        <v>8</v>
      </c>
      <c r="F122" s="149"/>
      <c r="G122" s="152"/>
      <c r="H122" s="77">
        <v>5</v>
      </c>
      <c r="I122" s="78"/>
      <c r="J122" s="129"/>
      <c r="K122" s="31"/>
    </row>
    <row r="123" spans="1:11" ht="15" customHeight="1" x14ac:dyDescent="0.15">
      <c r="A123" s="74">
        <v>118</v>
      </c>
      <c r="B123" s="74">
        <v>1</v>
      </c>
      <c r="C123" s="74">
        <v>133</v>
      </c>
      <c r="D123" s="75">
        <f>E123*100+6</f>
        <v>806</v>
      </c>
      <c r="E123" s="112">
        <v>8</v>
      </c>
      <c r="F123" s="149"/>
      <c r="G123" s="152"/>
      <c r="H123" s="77">
        <v>6</v>
      </c>
      <c r="I123" s="78"/>
      <c r="J123" s="129"/>
      <c r="K123" s="31"/>
    </row>
    <row r="124" spans="1:11" ht="15" customHeight="1" x14ac:dyDescent="0.15">
      <c r="A124" s="74">
        <v>119</v>
      </c>
      <c r="B124" s="74">
        <v>1</v>
      </c>
      <c r="C124" s="80">
        <v>134</v>
      </c>
      <c r="D124" s="75">
        <f>E124*100+7</f>
        <v>807</v>
      </c>
      <c r="E124" s="112">
        <v>8</v>
      </c>
      <c r="F124" s="149"/>
      <c r="G124" s="152"/>
      <c r="H124" s="77">
        <v>7</v>
      </c>
      <c r="I124" s="78"/>
      <c r="J124" s="129"/>
      <c r="K124" s="31"/>
    </row>
    <row r="125" spans="1:11" ht="15" customHeight="1" x14ac:dyDescent="0.15">
      <c r="A125" s="74">
        <v>120</v>
      </c>
      <c r="B125" s="74">
        <v>1</v>
      </c>
      <c r="C125" s="74">
        <v>135</v>
      </c>
      <c r="D125" s="75">
        <f>E125*100+8</f>
        <v>808</v>
      </c>
      <c r="E125" s="112">
        <v>8</v>
      </c>
      <c r="F125" s="149"/>
      <c r="G125" s="152"/>
      <c r="H125" s="77">
        <v>8</v>
      </c>
      <c r="I125" s="78"/>
      <c r="J125" s="129"/>
      <c r="K125" s="31"/>
    </row>
    <row r="126" spans="1:11" ht="15" customHeight="1" x14ac:dyDescent="0.15">
      <c r="A126" s="74">
        <v>121</v>
      </c>
      <c r="B126" s="74">
        <v>1</v>
      </c>
      <c r="C126" s="80">
        <v>136</v>
      </c>
      <c r="D126" s="75">
        <f>E126*100+9</f>
        <v>809</v>
      </c>
      <c r="E126" s="112">
        <v>8</v>
      </c>
      <c r="F126" s="149"/>
      <c r="G126" s="152"/>
      <c r="H126" s="77">
        <v>9</v>
      </c>
      <c r="I126" s="78"/>
      <c r="J126" s="129"/>
      <c r="K126" s="31"/>
    </row>
    <row r="127" spans="1:11" ht="15" customHeight="1" x14ac:dyDescent="0.15">
      <c r="A127" s="74">
        <v>122</v>
      </c>
      <c r="B127" s="74">
        <v>1</v>
      </c>
      <c r="C127" s="74">
        <v>137</v>
      </c>
      <c r="D127" s="75">
        <f>E127*100+10</f>
        <v>810</v>
      </c>
      <c r="E127" s="112">
        <v>8</v>
      </c>
      <c r="F127" s="149"/>
      <c r="G127" s="152"/>
      <c r="H127" s="77">
        <v>10</v>
      </c>
      <c r="I127" s="78"/>
      <c r="J127" s="129"/>
      <c r="K127" s="31"/>
    </row>
    <row r="128" spans="1:11" ht="15" customHeight="1" x14ac:dyDescent="0.15">
      <c r="A128" s="74">
        <v>123</v>
      </c>
      <c r="B128" s="74">
        <v>1</v>
      </c>
      <c r="C128" s="80">
        <v>138</v>
      </c>
      <c r="D128" s="75">
        <f>E128*100+11</f>
        <v>811</v>
      </c>
      <c r="E128" s="112">
        <v>8</v>
      </c>
      <c r="F128" s="149"/>
      <c r="G128" s="152"/>
      <c r="H128" s="77">
        <v>11</v>
      </c>
      <c r="I128" s="78"/>
      <c r="J128" s="129"/>
      <c r="K128" s="31"/>
    </row>
    <row r="129" spans="1:11" ht="15" customHeight="1" x14ac:dyDescent="0.15">
      <c r="A129" s="74">
        <v>124</v>
      </c>
      <c r="B129" s="74">
        <v>1</v>
      </c>
      <c r="C129" s="74">
        <v>139</v>
      </c>
      <c r="D129" s="75">
        <f>E129*100+12</f>
        <v>812</v>
      </c>
      <c r="E129" s="112">
        <v>8</v>
      </c>
      <c r="F129" s="149"/>
      <c r="G129" s="152"/>
      <c r="H129" s="77">
        <v>12</v>
      </c>
      <c r="I129" s="78"/>
      <c r="J129" s="129"/>
      <c r="K129" s="31"/>
    </row>
    <row r="130" spans="1:11" ht="15" customHeight="1" x14ac:dyDescent="0.15">
      <c r="A130" s="74">
        <v>125</v>
      </c>
      <c r="B130" s="74">
        <v>1</v>
      </c>
      <c r="C130" s="80">
        <v>140</v>
      </c>
      <c r="D130" s="75">
        <f>E130*100+13</f>
        <v>813</v>
      </c>
      <c r="E130" s="112">
        <v>8</v>
      </c>
      <c r="F130" s="149"/>
      <c r="G130" s="152"/>
      <c r="H130" s="77">
        <v>13</v>
      </c>
      <c r="I130" s="78"/>
      <c r="J130" s="129"/>
      <c r="K130" s="31"/>
    </row>
    <row r="131" spans="1:11" ht="15" customHeight="1" x14ac:dyDescent="0.15">
      <c r="A131" s="74">
        <v>126</v>
      </c>
      <c r="B131" s="74">
        <v>1</v>
      </c>
      <c r="C131" s="74">
        <v>141</v>
      </c>
      <c r="D131" s="75">
        <f>E131*100+14</f>
        <v>814</v>
      </c>
      <c r="E131" s="112">
        <v>8</v>
      </c>
      <c r="F131" s="149"/>
      <c r="G131" s="152"/>
      <c r="H131" s="77">
        <v>14</v>
      </c>
      <c r="I131" s="78"/>
      <c r="J131" s="129"/>
      <c r="K131" s="31"/>
    </row>
    <row r="132" spans="1:11" ht="15" customHeight="1" x14ac:dyDescent="0.15">
      <c r="A132" s="74">
        <v>127</v>
      </c>
      <c r="B132" s="74">
        <v>1</v>
      </c>
      <c r="C132" s="80">
        <v>142</v>
      </c>
      <c r="D132" s="75">
        <f>E132*100+15</f>
        <v>815</v>
      </c>
      <c r="E132" s="112">
        <v>8</v>
      </c>
      <c r="F132" s="149"/>
      <c r="G132" s="152"/>
      <c r="H132" s="77">
        <v>15</v>
      </c>
      <c r="I132" s="78" t="s">
        <v>458</v>
      </c>
      <c r="J132" s="129"/>
      <c r="K132" s="133"/>
    </row>
    <row r="133" spans="1:11" ht="15" customHeight="1" x14ac:dyDescent="0.15">
      <c r="A133" s="82">
        <v>128</v>
      </c>
      <c r="B133" s="82">
        <v>1</v>
      </c>
      <c r="C133" s="82">
        <v>143</v>
      </c>
      <c r="D133" s="75">
        <f>E133*100</f>
        <v>800</v>
      </c>
      <c r="E133" s="113">
        <v>8</v>
      </c>
      <c r="F133" s="153"/>
      <c r="G133" s="154"/>
      <c r="H133" s="86">
        <v>16</v>
      </c>
      <c r="I133" s="87" t="s">
        <v>504</v>
      </c>
      <c r="J133" s="88"/>
      <c r="K133" s="134"/>
    </row>
  </sheetData>
  <sheetProtection password="C611" sheet="1" objects="1" scenarios="1" selectLockedCells="1"/>
  <mergeCells count="26">
    <mergeCell ref="F118:F133"/>
    <mergeCell ref="G118:G133"/>
    <mergeCell ref="F22:F37"/>
    <mergeCell ref="G22:G37"/>
    <mergeCell ref="F38:F53"/>
    <mergeCell ref="G38:G53"/>
    <mergeCell ref="F54:F69"/>
    <mergeCell ref="G54:G69"/>
    <mergeCell ref="F102:F117"/>
    <mergeCell ref="G102:G117"/>
    <mergeCell ref="H4:K4"/>
    <mergeCell ref="F6:F21"/>
    <mergeCell ref="G6:G21"/>
    <mergeCell ref="K20:K21"/>
    <mergeCell ref="K100:K101"/>
    <mergeCell ref="F70:F85"/>
    <mergeCell ref="G70:G85"/>
    <mergeCell ref="F86:F101"/>
    <mergeCell ref="G86:G101"/>
    <mergeCell ref="F4:G4"/>
    <mergeCell ref="K116:K117"/>
    <mergeCell ref="K132:K133"/>
    <mergeCell ref="K36:K37"/>
    <mergeCell ref="K52:K53"/>
    <mergeCell ref="K68:K69"/>
    <mergeCell ref="K84:K85"/>
  </mergeCells>
  <phoneticPr fontId="3"/>
  <conditionalFormatting sqref="H6:H20 H22:H36 H38:H52 H54:H68 H70:H84 H86:H100 H102:H116 H118:H132">
    <cfRule type="expression" dxfId="2" priority="1" stopIfTrue="1">
      <formula>I6=""</formula>
    </cfRule>
  </conditionalFormatting>
  <dataValidations count="1">
    <dataValidation type="list" allowBlank="1" showInputMessage="1" showErrorMessage="1" sqref="J6:J20 J22:J36 J38:J52 J54:J68 J70:J84 J86:J100 J102:J116 J118:J132">
      <formula1>"●"</formula1>
    </dataValidation>
  </dataValidations>
  <printOptions horizontalCentered="1"/>
  <pageMargins left="0.70866141732283472" right="0.70866141732283472" top="0.78740157480314965" bottom="0.39370078740157483" header="0.39370078740157483" footer="0.31496062992125984"/>
  <pageSetup paperSize="9" scale="99" fitToHeight="0" orientation="portrait" blackAndWhite="1" horizontalDpi="300" verticalDpi="300" r:id="rId1"/>
  <headerFooter alignWithMargins="0">
    <oddHeader>&amp;L&amp;"ＭＳ Ｐ明朝,標準"&amp;10様式第５号&amp;C&amp;"ＭＳ Ｐ明朝,太字"&amp;12希望登録種目表</oddHeader>
    <oddFooter>&amp;C&amp;P</oddFooter>
  </headerFooter>
  <rowBreaks count="2" manualBreakCount="2">
    <brk id="53" min="5" max="10" man="1"/>
    <brk id="101" min="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20"/>
  <sheetViews>
    <sheetView showZeros="0" view="pageBreakPreview" zoomScaleNormal="100" zoomScaleSheetLayoutView="100" workbookViewId="0">
      <pane ySplit="5" topLeftCell="A6" activePane="bottomLeft" state="frozen"/>
      <selection activeCell="F1" sqref="F1"/>
      <selection pane="bottomLeft" activeCell="H4" sqref="H4:K4"/>
    </sheetView>
  </sheetViews>
  <sheetFormatPr defaultRowHeight="13.5" x14ac:dyDescent="0.15"/>
  <cols>
    <col min="1" max="1" width="4.625" style="56" hidden="1" customWidth="1"/>
    <col min="2" max="3" width="6.25" style="46" hidden="1" customWidth="1"/>
    <col min="4" max="4" width="7.875" style="56" hidden="1" customWidth="1"/>
    <col min="5" max="5" width="3.75" style="56" hidden="1" customWidth="1"/>
    <col min="6" max="6" width="3.625" style="119" customWidth="1"/>
    <col min="7" max="7" width="10.875" style="118" customWidth="1"/>
    <col min="8" max="8" width="3.625" style="56" customWidth="1"/>
    <col min="9" max="9" width="26.625" style="104" customWidth="1"/>
    <col min="10" max="10" width="7.125" style="51" customWidth="1"/>
    <col min="11" max="11" width="37.625" style="104" customWidth="1"/>
    <col min="12" max="12" width="11" style="56" customWidth="1"/>
    <col min="13" max="16384" width="9" style="56"/>
  </cols>
  <sheetData>
    <row r="1" spans="1:13" x14ac:dyDescent="0.15">
      <c r="F1" s="117" t="s">
        <v>99</v>
      </c>
    </row>
    <row r="2" spans="1:13" ht="14.25" x14ac:dyDescent="0.15">
      <c r="J2" s="52"/>
    </row>
    <row r="3" spans="1:13" ht="18.75" x14ac:dyDescent="0.15">
      <c r="F3" s="120" t="s">
        <v>754</v>
      </c>
      <c r="G3" s="121"/>
      <c r="H3" s="55" t="s">
        <v>753</v>
      </c>
      <c r="M3" s="131"/>
    </row>
    <row r="4" spans="1:13" ht="20.100000000000001" customHeight="1" x14ac:dyDescent="0.15">
      <c r="A4" s="56">
        <f>MAX(A6:A389)</f>
        <v>256</v>
      </c>
      <c r="B4" s="56">
        <f>MAX(B6:B389)</f>
        <v>2</v>
      </c>
      <c r="C4" s="56">
        <f>MAX(C6:C389)</f>
        <v>143</v>
      </c>
      <c r="D4" s="56">
        <f>MAX(D6:D389)</f>
        <v>1615</v>
      </c>
      <c r="E4" s="56">
        <f>MAX(E6:E389)</f>
        <v>16</v>
      </c>
      <c r="F4" s="142" t="s">
        <v>312</v>
      </c>
      <c r="G4" s="143"/>
      <c r="H4" s="144"/>
      <c r="I4" s="145"/>
      <c r="J4" s="145"/>
      <c r="K4" s="146"/>
    </row>
    <row r="5" spans="1:13" ht="29.25" customHeight="1" x14ac:dyDescent="0.15">
      <c r="A5" s="57" t="s">
        <v>494</v>
      </c>
      <c r="B5" s="58" t="s">
        <v>503</v>
      </c>
      <c r="C5" s="57" t="s">
        <v>502</v>
      </c>
      <c r="D5" s="59" t="s">
        <v>495</v>
      </c>
      <c r="E5" s="60" t="s">
        <v>528</v>
      </c>
      <c r="F5" s="109" t="s">
        <v>465</v>
      </c>
      <c r="G5" s="110"/>
      <c r="H5" s="63" t="s">
        <v>466</v>
      </c>
      <c r="I5" s="64"/>
      <c r="J5" s="65" t="s">
        <v>529</v>
      </c>
      <c r="K5" s="66" t="s">
        <v>468</v>
      </c>
    </row>
    <row r="6" spans="1:13" ht="15" customHeight="1" x14ac:dyDescent="0.15">
      <c r="A6" s="67">
        <v>1</v>
      </c>
      <c r="B6" s="67">
        <v>1</v>
      </c>
      <c r="C6" s="67">
        <v>16</v>
      </c>
      <c r="D6" s="68">
        <f>E6*100+1</f>
        <v>101</v>
      </c>
      <c r="E6" s="69">
        <v>1</v>
      </c>
      <c r="F6" s="158">
        <v>1</v>
      </c>
      <c r="G6" s="155" t="str">
        <f>大分類!N7</f>
        <v>施設等管理・運営・警備</v>
      </c>
      <c r="H6" s="70">
        <v>1</v>
      </c>
      <c r="I6" s="71" t="s">
        <v>448</v>
      </c>
      <c r="J6" s="128"/>
      <c r="K6" s="73" t="s">
        <v>343</v>
      </c>
    </row>
    <row r="7" spans="1:13" ht="15" customHeight="1" x14ac:dyDescent="0.15">
      <c r="A7" s="74">
        <v>2</v>
      </c>
      <c r="B7" s="74">
        <v>1</v>
      </c>
      <c r="C7" s="74">
        <v>17</v>
      </c>
      <c r="D7" s="75">
        <f>E7*100+2</f>
        <v>102</v>
      </c>
      <c r="E7" s="76">
        <v>1</v>
      </c>
      <c r="F7" s="159"/>
      <c r="G7" s="156"/>
      <c r="H7" s="77">
        <v>2</v>
      </c>
      <c r="I7" s="78" t="s">
        <v>554</v>
      </c>
      <c r="J7" s="129"/>
      <c r="K7" s="31" t="s">
        <v>432</v>
      </c>
    </row>
    <row r="8" spans="1:13" ht="15" customHeight="1" x14ac:dyDescent="0.15">
      <c r="A8" s="74">
        <v>3</v>
      </c>
      <c r="B8" s="80">
        <v>1</v>
      </c>
      <c r="C8" s="80">
        <v>18</v>
      </c>
      <c r="D8" s="75">
        <f>E8*100+3</f>
        <v>103</v>
      </c>
      <c r="E8" s="76">
        <v>1</v>
      </c>
      <c r="F8" s="159"/>
      <c r="G8" s="156"/>
      <c r="H8" s="77">
        <v>3</v>
      </c>
      <c r="I8" s="78" t="s">
        <v>153</v>
      </c>
      <c r="J8" s="129"/>
      <c r="K8" s="31" t="s">
        <v>433</v>
      </c>
    </row>
    <row r="9" spans="1:13" ht="15" customHeight="1" x14ac:dyDescent="0.15">
      <c r="A9" s="74">
        <v>4</v>
      </c>
      <c r="B9" s="74">
        <v>1</v>
      </c>
      <c r="C9" s="74">
        <v>19</v>
      </c>
      <c r="D9" s="75">
        <f>E9*100+4</f>
        <v>104</v>
      </c>
      <c r="E9" s="76">
        <v>1</v>
      </c>
      <c r="F9" s="159"/>
      <c r="G9" s="156"/>
      <c r="H9" s="77">
        <v>4</v>
      </c>
      <c r="I9" s="78" t="s">
        <v>140</v>
      </c>
      <c r="J9" s="129"/>
      <c r="K9" s="31" t="s">
        <v>141</v>
      </c>
    </row>
    <row r="10" spans="1:13" ht="15" customHeight="1" x14ac:dyDescent="0.15">
      <c r="A10" s="74">
        <v>5</v>
      </c>
      <c r="B10" s="80">
        <v>1</v>
      </c>
      <c r="C10" s="80">
        <v>20</v>
      </c>
      <c r="D10" s="75">
        <f>E10*100+5</f>
        <v>105</v>
      </c>
      <c r="E10" s="76">
        <v>1</v>
      </c>
      <c r="F10" s="159"/>
      <c r="G10" s="156"/>
      <c r="H10" s="77">
        <v>5</v>
      </c>
      <c r="I10" s="78" t="s">
        <v>583</v>
      </c>
      <c r="J10" s="129"/>
      <c r="K10" s="31"/>
    </row>
    <row r="11" spans="1:13" ht="15" customHeight="1" x14ac:dyDescent="0.15">
      <c r="A11" s="74">
        <v>6</v>
      </c>
      <c r="B11" s="74">
        <v>1</v>
      </c>
      <c r="C11" s="74">
        <v>21</v>
      </c>
      <c r="D11" s="75">
        <f>E11*100+6</f>
        <v>106</v>
      </c>
      <c r="E11" s="76">
        <v>1</v>
      </c>
      <c r="F11" s="159"/>
      <c r="G11" s="156"/>
      <c r="H11" s="77">
        <v>6</v>
      </c>
      <c r="I11" s="78" t="s">
        <v>349</v>
      </c>
      <c r="J11" s="129"/>
      <c r="K11" s="31"/>
    </row>
    <row r="12" spans="1:13" ht="15" customHeight="1" x14ac:dyDescent="0.15">
      <c r="A12" s="74">
        <v>7</v>
      </c>
      <c r="B12" s="80">
        <v>1</v>
      </c>
      <c r="C12" s="80">
        <v>22</v>
      </c>
      <c r="D12" s="75">
        <f>E12*100+7</f>
        <v>107</v>
      </c>
      <c r="E12" s="76">
        <v>1</v>
      </c>
      <c r="F12" s="159"/>
      <c r="G12" s="156"/>
      <c r="H12" s="77">
        <v>7</v>
      </c>
      <c r="I12" s="78" t="s">
        <v>155</v>
      </c>
      <c r="J12" s="129"/>
      <c r="K12" s="31" t="s">
        <v>156</v>
      </c>
    </row>
    <row r="13" spans="1:13" ht="15" customHeight="1" x14ac:dyDescent="0.15">
      <c r="A13" s="74">
        <v>8</v>
      </c>
      <c r="B13" s="74">
        <v>1</v>
      </c>
      <c r="C13" s="74">
        <v>23</v>
      </c>
      <c r="D13" s="75">
        <f>E13*100+8</f>
        <v>108</v>
      </c>
      <c r="E13" s="76">
        <v>1</v>
      </c>
      <c r="F13" s="159"/>
      <c r="G13" s="156"/>
      <c r="H13" s="77">
        <v>8</v>
      </c>
      <c r="I13" s="78" t="s">
        <v>549</v>
      </c>
      <c r="J13" s="129"/>
      <c r="K13" s="31" t="s">
        <v>327</v>
      </c>
    </row>
    <row r="14" spans="1:13" ht="15" customHeight="1" x14ac:dyDescent="0.15">
      <c r="A14" s="74">
        <v>9</v>
      </c>
      <c r="B14" s="80">
        <v>1</v>
      </c>
      <c r="C14" s="80">
        <v>24</v>
      </c>
      <c r="D14" s="75">
        <f>E14*100+9</f>
        <v>109</v>
      </c>
      <c r="E14" s="76">
        <v>1</v>
      </c>
      <c r="F14" s="159"/>
      <c r="G14" s="156"/>
      <c r="H14" s="77">
        <v>9</v>
      </c>
      <c r="I14" s="78" t="s">
        <v>154</v>
      </c>
      <c r="J14" s="129"/>
      <c r="K14" s="31" t="s">
        <v>416</v>
      </c>
    </row>
    <row r="15" spans="1:13" ht="15" customHeight="1" x14ac:dyDescent="0.15">
      <c r="A15" s="74">
        <v>10</v>
      </c>
      <c r="B15" s="74">
        <v>1</v>
      </c>
      <c r="C15" s="74">
        <v>25</v>
      </c>
      <c r="D15" s="75">
        <f>E15*100+10</f>
        <v>110</v>
      </c>
      <c r="E15" s="76">
        <v>1</v>
      </c>
      <c r="F15" s="159"/>
      <c r="G15" s="156"/>
      <c r="H15" s="77">
        <v>10</v>
      </c>
      <c r="I15" s="78" t="s">
        <v>157</v>
      </c>
      <c r="J15" s="129"/>
      <c r="K15" s="31" t="s">
        <v>158</v>
      </c>
    </row>
    <row r="16" spans="1:13" ht="15" customHeight="1" x14ac:dyDescent="0.15">
      <c r="A16" s="74">
        <v>11</v>
      </c>
      <c r="B16" s="80">
        <v>1</v>
      </c>
      <c r="C16" s="80">
        <v>26</v>
      </c>
      <c r="D16" s="75">
        <f>E16*100+11</f>
        <v>111</v>
      </c>
      <c r="E16" s="76">
        <v>1</v>
      </c>
      <c r="F16" s="159"/>
      <c r="G16" s="156"/>
      <c r="H16" s="77">
        <v>11</v>
      </c>
      <c r="I16" s="78" t="s">
        <v>161</v>
      </c>
      <c r="J16" s="129"/>
      <c r="K16" s="31" t="s">
        <v>162</v>
      </c>
    </row>
    <row r="17" spans="1:11" ht="15" customHeight="1" x14ac:dyDescent="0.15">
      <c r="A17" s="74">
        <v>12</v>
      </c>
      <c r="B17" s="74">
        <v>1</v>
      </c>
      <c r="C17" s="74">
        <v>27</v>
      </c>
      <c r="D17" s="75">
        <f>E17*100+12</f>
        <v>112</v>
      </c>
      <c r="E17" s="76">
        <v>1</v>
      </c>
      <c r="F17" s="159"/>
      <c r="G17" s="156"/>
      <c r="H17" s="77">
        <v>12</v>
      </c>
      <c r="I17" s="78" t="s">
        <v>548</v>
      </c>
      <c r="J17" s="129"/>
      <c r="K17" s="31" t="s">
        <v>160</v>
      </c>
    </row>
    <row r="18" spans="1:11" ht="15" customHeight="1" x14ac:dyDescent="0.15">
      <c r="A18" s="74">
        <v>13</v>
      </c>
      <c r="B18" s="80">
        <v>1</v>
      </c>
      <c r="C18" s="80">
        <v>28</v>
      </c>
      <c r="D18" s="75">
        <f>E18*100+13</f>
        <v>113</v>
      </c>
      <c r="E18" s="76">
        <v>1</v>
      </c>
      <c r="F18" s="159"/>
      <c r="G18" s="156"/>
      <c r="H18" s="77">
        <v>13</v>
      </c>
      <c r="I18" s="78"/>
      <c r="J18" s="129"/>
      <c r="K18" s="31"/>
    </row>
    <row r="19" spans="1:11" ht="15" customHeight="1" x14ac:dyDescent="0.15">
      <c r="A19" s="74">
        <v>14</v>
      </c>
      <c r="B19" s="74">
        <v>1</v>
      </c>
      <c r="C19" s="74">
        <v>29</v>
      </c>
      <c r="D19" s="75">
        <f>E19*100+14</f>
        <v>114</v>
      </c>
      <c r="E19" s="76">
        <v>1</v>
      </c>
      <c r="F19" s="159"/>
      <c r="G19" s="156"/>
      <c r="H19" s="77">
        <v>14</v>
      </c>
      <c r="I19" s="78"/>
      <c r="J19" s="129"/>
      <c r="K19" s="31"/>
    </row>
    <row r="20" spans="1:11" ht="15" customHeight="1" x14ac:dyDescent="0.15">
      <c r="A20" s="74">
        <v>15</v>
      </c>
      <c r="B20" s="74">
        <v>1</v>
      </c>
      <c r="C20" s="80">
        <v>30</v>
      </c>
      <c r="D20" s="75">
        <f>E20*100+15</f>
        <v>115</v>
      </c>
      <c r="E20" s="81">
        <v>1</v>
      </c>
      <c r="F20" s="159"/>
      <c r="G20" s="156"/>
      <c r="H20" s="77">
        <v>15</v>
      </c>
      <c r="I20" s="78" t="s">
        <v>352</v>
      </c>
      <c r="J20" s="129"/>
      <c r="K20" s="133"/>
    </row>
    <row r="21" spans="1:11" ht="15" customHeight="1" x14ac:dyDescent="0.15">
      <c r="A21" s="82">
        <v>16</v>
      </c>
      <c r="B21" s="82">
        <v>1</v>
      </c>
      <c r="C21" s="82">
        <v>31</v>
      </c>
      <c r="D21" s="75">
        <f>E21*100</f>
        <v>100</v>
      </c>
      <c r="E21" s="83">
        <v>1</v>
      </c>
      <c r="F21" s="160"/>
      <c r="G21" s="157"/>
      <c r="H21" s="86">
        <v>16</v>
      </c>
      <c r="I21" s="87" t="s">
        <v>504</v>
      </c>
      <c r="J21" s="88"/>
      <c r="K21" s="134"/>
    </row>
    <row r="22" spans="1:11" ht="15" customHeight="1" x14ac:dyDescent="0.15">
      <c r="A22" s="80">
        <v>17</v>
      </c>
      <c r="B22" s="80">
        <v>1</v>
      </c>
      <c r="C22" s="80">
        <v>32</v>
      </c>
      <c r="D22" s="68">
        <f>E22*100+1</f>
        <v>201</v>
      </c>
      <c r="E22" s="69">
        <v>2</v>
      </c>
      <c r="F22" s="158">
        <v>2</v>
      </c>
      <c r="G22" s="155" t="str">
        <f>大分類!N8</f>
        <v>清掃</v>
      </c>
      <c r="H22" s="70">
        <v>1</v>
      </c>
      <c r="I22" s="71" t="s">
        <v>450</v>
      </c>
      <c r="J22" s="128"/>
      <c r="K22" s="73" t="s">
        <v>411</v>
      </c>
    </row>
    <row r="23" spans="1:11" ht="15" customHeight="1" x14ac:dyDescent="0.15">
      <c r="A23" s="74">
        <v>18</v>
      </c>
      <c r="B23" s="80">
        <v>1</v>
      </c>
      <c r="C23" s="74">
        <v>33</v>
      </c>
      <c r="D23" s="75">
        <f>E23*100+2</f>
        <v>202</v>
      </c>
      <c r="E23" s="76">
        <v>2</v>
      </c>
      <c r="F23" s="159"/>
      <c r="G23" s="156"/>
      <c r="H23" s="77">
        <v>2</v>
      </c>
      <c r="I23" s="78" t="s">
        <v>580</v>
      </c>
      <c r="J23" s="129"/>
      <c r="K23" s="31"/>
    </row>
    <row r="24" spans="1:11" ht="15" customHeight="1" x14ac:dyDescent="0.15">
      <c r="A24" s="74">
        <v>19</v>
      </c>
      <c r="B24" s="74">
        <v>1</v>
      </c>
      <c r="C24" s="80">
        <v>34</v>
      </c>
      <c r="D24" s="75">
        <f>E24*100+3</f>
        <v>203</v>
      </c>
      <c r="E24" s="76">
        <v>2</v>
      </c>
      <c r="F24" s="159"/>
      <c r="G24" s="156"/>
      <c r="H24" s="77">
        <v>3</v>
      </c>
      <c r="I24" s="78" t="s">
        <v>546</v>
      </c>
      <c r="J24" s="129"/>
      <c r="K24" s="31" t="s">
        <v>410</v>
      </c>
    </row>
    <row r="25" spans="1:11" ht="15" customHeight="1" x14ac:dyDescent="0.15">
      <c r="A25" s="74">
        <v>20</v>
      </c>
      <c r="B25" s="80">
        <v>1</v>
      </c>
      <c r="C25" s="74">
        <v>35</v>
      </c>
      <c r="D25" s="75">
        <f>E25*100+4</f>
        <v>204</v>
      </c>
      <c r="E25" s="76">
        <v>2</v>
      </c>
      <c r="F25" s="159"/>
      <c r="G25" s="156"/>
      <c r="H25" s="77">
        <v>4</v>
      </c>
      <c r="I25" s="78" t="s">
        <v>451</v>
      </c>
      <c r="J25" s="129"/>
      <c r="K25" s="31" t="s">
        <v>415</v>
      </c>
    </row>
    <row r="26" spans="1:11" ht="15" customHeight="1" x14ac:dyDescent="0.15">
      <c r="A26" s="74">
        <v>21</v>
      </c>
      <c r="B26" s="74">
        <v>1</v>
      </c>
      <c r="C26" s="80">
        <v>36</v>
      </c>
      <c r="D26" s="75">
        <f>E26*100+5</f>
        <v>205</v>
      </c>
      <c r="E26" s="76">
        <v>2</v>
      </c>
      <c r="F26" s="159"/>
      <c r="G26" s="156"/>
      <c r="H26" s="77">
        <v>5</v>
      </c>
      <c r="I26" s="78" t="s">
        <v>414</v>
      </c>
      <c r="J26" s="129"/>
      <c r="K26" s="31" t="s">
        <v>159</v>
      </c>
    </row>
    <row r="27" spans="1:11" ht="15" customHeight="1" x14ac:dyDescent="0.15">
      <c r="A27" s="74">
        <v>22</v>
      </c>
      <c r="B27" s="80">
        <v>1</v>
      </c>
      <c r="C27" s="74">
        <v>37</v>
      </c>
      <c r="D27" s="75">
        <f>E27*100+6</f>
        <v>206</v>
      </c>
      <c r="E27" s="76">
        <v>2</v>
      </c>
      <c r="F27" s="159"/>
      <c r="G27" s="156"/>
      <c r="H27" s="77">
        <v>6</v>
      </c>
      <c r="I27" s="78" t="s">
        <v>344</v>
      </c>
      <c r="J27" s="129"/>
      <c r="K27" s="31" t="s">
        <v>413</v>
      </c>
    </row>
    <row r="28" spans="1:11" ht="15" customHeight="1" x14ac:dyDescent="0.15">
      <c r="A28" s="74">
        <v>23</v>
      </c>
      <c r="B28" s="74">
        <v>1</v>
      </c>
      <c r="C28" s="80">
        <v>38</v>
      </c>
      <c r="D28" s="75">
        <f>E28*100+7</f>
        <v>207</v>
      </c>
      <c r="E28" s="76">
        <v>2</v>
      </c>
      <c r="F28" s="159"/>
      <c r="G28" s="156"/>
      <c r="H28" s="77">
        <v>7</v>
      </c>
      <c r="I28" s="78" t="s">
        <v>345</v>
      </c>
      <c r="J28" s="129"/>
      <c r="K28" s="31" t="s">
        <v>412</v>
      </c>
    </row>
    <row r="29" spans="1:11" ht="15" customHeight="1" x14ac:dyDescent="0.15">
      <c r="A29" s="74">
        <v>24</v>
      </c>
      <c r="B29" s="80">
        <v>1</v>
      </c>
      <c r="C29" s="74">
        <v>39</v>
      </c>
      <c r="D29" s="75">
        <f>E29*100+8</f>
        <v>208</v>
      </c>
      <c r="E29" s="76">
        <v>2</v>
      </c>
      <c r="F29" s="159"/>
      <c r="G29" s="156"/>
      <c r="H29" s="77">
        <v>8</v>
      </c>
      <c r="I29" s="78" t="s">
        <v>544</v>
      </c>
      <c r="J29" s="129"/>
      <c r="K29" s="31" t="s">
        <v>350</v>
      </c>
    </row>
    <row r="30" spans="1:11" ht="15" customHeight="1" x14ac:dyDescent="0.15">
      <c r="A30" s="74">
        <v>25</v>
      </c>
      <c r="B30" s="74">
        <v>1</v>
      </c>
      <c r="C30" s="80">
        <v>40</v>
      </c>
      <c r="D30" s="75">
        <f>E30*100+9</f>
        <v>209</v>
      </c>
      <c r="E30" s="76">
        <v>2</v>
      </c>
      <c r="F30" s="159"/>
      <c r="G30" s="156"/>
      <c r="H30" s="77">
        <v>9</v>
      </c>
      <c r="I30" s="78" t="s">
        <v>545</v>
      </c>
      <c r="J30" s="129"/>
      <c r="K30" s="31" t="s">
        <v>351</v>
      </c>
    </row>
    <row r="31" spans="1:11" ht="15" customHeight="1" x14ac:dyDescent="0.15">
      <c r="A31" s="74">
        <v>26</v>
      </c>
      <c r="B31" s="80">
        <v>1</v>
      </c>
      <c r="C31" s="74">
        <v>41</v>
      </c>
      <c r="D31" s="75">
        <f>E31*100+10</f>
        <v>210</v>
      </c>
      <c r="E31" s="76">
        <v>2</v>
      </c>
      <c r="F31" s="159"/>
      <c r="G31" s="156"/>
      <c r="H31" s="77">
        <v>10</v>
      </c>
      <c r="I31" s="78"/>
      <c r="J31" s="129"/>
      <c r="K31" s="31"/>
    </row>
    <row r="32" spans="1:11" ht="15" customHeight="1" x14ac:dyDescent="0.15">
      <c r="A32" s="74">
        <v>27</v>
      </c>
      <c r="B32" s="74">
        <v>1</v>
      </c>
      <c r="C32" s="80">
        <v>42</v>
      </c>
      <c r="D32" s="75">
        <f>E32*100+11</f>
        <v>211</v>
      </c>
      <c r="E32" s="76">
        <v>2</v>
      </c>
      <c r="F32" s="159"/>
      <c r="G32" s="156"/>
      <c r="H32" s="77">
        <v>11</v>
      </c>
      <c r="I32" s="78"/>
      <c r="J32" s="129"/>
      <c r="K32" s="31"/>
    </row>
    <row r="33" spans="1:11" ht="15" customHeight="1" x14ac:dyDescent="0.15">
      <c r="A33" s="74">
        <v>28</v>
      </c>
      <c r="B33" s="74">
        <v>1</v>
      </c>
      <c r="C33" s="74">
        <v>43</v>
      </c>
      <c r="D33" s="75">
        <f>E33*100+12</f>
        <v>212</v>
      </c>
      <c r="E33" s="76">
        <v>2</v>
      </c>
      <c r="F33" s="159"/>
      <c r="G33" s="156"/>
      <c r="H33" s="77">
        <v>12</v>
      </c>
      <c r="I33" s="78"/>
      <c r="J33" s="129"/>
      <c r="K33" s="31"/>
    </row>
    <row r="34" spans="1:11" ht="15" customHeight="1" x14ac:dyDescent="0.15">
      <c r="A34" s="74">
        <v>29</v>
      </c>
      <c r="B34" s="74">
        <v>1</v>
      </c>
      <c r="C34" s="80">
        <v>44</v>
      </c>
      <c r="D34" s="75">
        <f>E34*100+13</f>
        <v>213</v>
      </c>
      <c r="E34" s="76">
        <v>2</v>
      </c>
      <c r="F34" s="159"/>
      <c r="G34" s="156"/>
      <c r="H34" s="77">
        <v>13</v>
      </c>
      <c r="I34" s="78"/>
      <c r="J34" s="129"/>
      <c r="K34" s="31"/>
    </row>
    <row r="35" spans="1:11" ht="15" customHeight="1" x14ac:dyDescent="0.15">
      <c r="A35" s="74">
        <v>30</v>
      </c>
      <c r="B35" s="74">
        <v>1</v>
      </c>
      <c r="C35" s="74">
        <v>45</v>
      </c>
      <c r="D35" s="75">
        <f>E35*100+14</f>
        <v>214</v>
      </c>
      <c r="E35" s="76">
        <v>2</v>
      </c>
      <c r="F35" s="159"/>
      <c r="G35" s="156"/>
      <c r="H35" s="77">
        <v>14</v>
      </c>
      <c r="I35" s="78"/>
      <c r="J35" s="129"/>
      <c r="K35" s="31"/>
    </row>
    <row r="36" spans="1:11" ht="15" customHeight="1" x14ac:dyDescent="0.15">
      <c r="A36" s="74">
        <v>31</v>
      </c>
      <c r="B36" s="74">
        <v>1</v>
      </c>
      <c r="C36" s="80">
        <v>46</v>
      </c>
      <c r="D36" s="75">
        <f>E36*100+15</f>
        <v>215</v>
      </c>
      <c r="E36" s="81">
        <v>2</v>
      </c>
      <c r="F36" s="159"/>
      <c r="G36" s="156"/>
      <c r="H36" s="77">
        <v>15</v>
      </c>
      <c r="I36" s="78" t="s">
        <v>581</v>
      </c>
      <c r="J36" s="129"/>
      <c r="K36" s="133"/>
    </row>
    <row r="37" spans="1:11" ht="15" customHeight="1" x14ac:dyDescent="0.15">
      <c r="A37" s="82">
        <v>32</v>
      </c>
      <c r="B37" s="82">
        <v>1</v>
      </c>
      <c r="C37" s="82">
        <v>47</v>
      </c>
      <c r="D37" s="75">
        <f>E37*100</f>
        <v>200</v>
      </c>
      <c r="E37" s="83">
        <v>2</v>
      </c>
      <c r="F37" s="160"/>
      <c r="G37" s="157"/>
      <c r="H37" s="86">
        <v>16</v>
      </c>
      <c r="I37" s="87" t="s">
        <v>504</v>
      </c>
      <c r="J37" s="88"/>
      <c r="K37" s="134"/>
    </row>
    <row r="38" spans="1:11" ht="15" customHeight="1" x14ac:dyDescent="0.15">
      <c r="A38" s="80">
        <v>33</v>
      </c>
      <c r="B38" s="80">
        <v>1</v>
      </c>
      <c r="C38" s="80">
        <v>48</v>
      </c>
      <c r="D38" s="68">
        <f>E38*100+1</f>
        <v>301</v>
      </c>
      <c r="E38" s="69">
        <v>3</v>
      </c>
      <c r="F38" s="159">
        <v>3</v>
      </c>
      <c r="G38" s="156" t="str">
        <f>大分類!N9</f>
        <v>施設・設備修繕</v>
      </c>
      <c r="H38" s="70">
        <v>1</v>
      </c>
      <c r="I38" s="71" t="s">
        <v>490</v>
      </c>
      <c r="J38" s="128"/>
      <c r="K38" s="73" t="s">
        <v>324</v>
      </c>
    </row>
    <row r="39" spans="1:11" ht="15" customHeight="1" x14ac:dyDescent="0.15">
      <c r="A39" s="74">
        <v>34</v>
      </c>
      <c r="B39" s="74">
        <v>1</v>
      </c>
      <c r="C39" s="74">
        <v>49</v>
      </c>
      <c r="D39" s="75">
        <f>E39*100+2</f>
        <v>302</v>
      </c>
      <c r="E39" s="76">
        <v>3</v>
      </c>
      <c r="F39" s="159"/>
      <c r="G39" s="156"/>
      <c r="H39" s="77">
        <v>2</v>
      </c>
      <c r="I39" s="78" t="s">
        <v>594</v>
      </c>
      <c r="J39" s="129"/>
      <c r="K39" s="31" t="s">
        <v>325</v>
      </c>
    </row>
    <row r="40" spans="1:11" ht="15" customHeight="1" x14ac:dyDescent="0.15">
      <c r="A40" s="74">
        <v>35</v>
      </c>
      <c r="B40" s="80">
        <v>1</v>
      </c>
      <c r="C40" s="80">
        <v>50</v>
      </c>
      <c r="D40" s="75">
        <f>E40*100+3</f>
        <v>303</v>
      </c>
      <c r="E40" s="76">
        <v>3</v>
      </c>
      <c r="F40" s="159"/>
      <c r="G40" s="156"/>
      <c r="H40" s="77">
        <v>3</v>
      </c>
      <c r="I40" s="78" t="s">
        <v>595</v>
      </c>
      <c r="J40" s="129"/>
      <c r="K40" s="31" t="s">
        <v>166</v>
      </c>
    </row>
    <row r="41" spans="1:11" ht="15" customHeight="1" x14ac:dyDescent="0.15">
      <c r="A41" s="74">
        <v>36</v>
      </c>
      <c r="B41" s="74">
        <v>1</v>
      </c>
      <c r="C41" s="74">
        <v>51</v>
      </c>
      <c r="D41" s="75">
        <f>E41*100+4</f>
        <v>304</v>
      </c>
      <c r="E41" s="76">
        <v>3</v>
      </c>
      <c r="F41" s="159"/>
      <c r="G41" s="156"/>
      <c r="H41" s="77">
        <v>4</v>
      </c>
      <c r="I41" s="78" t="s">
        <v>598</v>
      </c>
      <c r="J41" s="129"/>
      <c r="K41" s="31" t="s">
        <v>423</v>
      </c>
    </row>
    <row r="42" spans="1:11" ht="15" customHeight="1" x14ac:dyDescent="0.15">
      <c r="A42" s="74">
        <v>37</v>
      </c>
      <c r="B42" s="80">
        <v>1</v>
      </c>
      <c r="C42" s="80">
        <v>52</v>
      </c>
      <c r="D42" s="75">
        <f>E42*100+5</f>
        <v>305</v>
      </c>
      <c r="E42" s="76">
        <v>3</v>
      </c>
      <c r="F42" s="159"/>
      <c r="G42" s="156"/>
      <c r="H42" s="77">
        <v>5</v>
      </c>
      <c r="I42" s="78" t="s">
        <v>326</v>
      </c>
      <c r="J42" s="129"/>
      <c r="K42" s="31" t="s">
        <v>322</v>
      </c>
    </row>
    <row r="43" spans="1:11" ht="15" customHeight="1" x14ac:dyDescent="0.15">
      <c r="A43" s="74">
        <v>38</v>
      </c>
      <c r="B43" s="74">
        <v>1</v>
      </c>
      <c r="C43" s="74">
        <v>53</v>
      </c>
      <c r="D43" s="75">
        <f>E43*100+6</f>
        <v>306</v>
      </c>
      <c r="E43" s="76">
        <v>3</v>
      </c>
      <c r="F43" s="159"/>
      <c r="G43" s="156"/>
      <c r="H43" s="77">
        <v>6</v>
      </c>
      <c r="I43" s="78" t="s">
        <v>599</v>
      </c>
      <c r="J43" s="129"/>
      <c r="K43" s="31" t="s">
        <v>165</v>
      </c>
    </row>
    <row r="44" spans="1:11" ht="15" customHeight="1" x14ac:dyDescent="0.15">
      <c r="A44" s="74">
        <v>39</v>
      </c>
      <c r="B44" s="80">
        <v>1</v>
      </c>
      <c r="C44" s="80">
        <v>54</v>
      </c>
      <c r="D44" s="75">
        <f>E44*100+7</f>
        <v>307</v>
      </c>
      <c r="E44" s="76">
        <v>3</v>
      </c>
      <c r="F44" s="159"/>
      <c r="G44" s="156"/>
      <c r="H44" s="77">
        <v>7</v>
      </c>
      <c r="I44" s="78" t="s">
        <v>596</v>
      </c>
      <c r="J44" s="129"/>
      <c r="K44" s="31" t="s">
        <v>424</v>
      </c>
    </row>
    <row r="45" spans="1:11" ht="15" customHeight="1" x14ac:dyDescent="0.15">
      <c r="A45" s="74">
        <v>40</v>
      </c>
      <c r="B45" s="74">
        <v>1</v>
      </c>
      <c r="C45" s="74">
        <v>55</v>
      </c>
      <c r="D45" s="75">
        <f>E45*100+8</f>
        <v>308</v>
      </c>
      <c r="E45" s="76">
        <v>3</v>
      </c>
      <c r="F45" s="159"/>
      <c r="G45" s="156"/>
      <c r="H45" s="77">
        <v>8</v>
      </c>
      <c r="I45" s="78" t="s">
        <v>597</v>
      </c>
      <c r="J45" s="129"/>
      <c r="K45" s="31" t="s">
        <v>601</v>
      </c>
    </row>
    <row r="46" spans="1:11" ht="15" customHeight="1" x14ac:dyDescent="0.15">
      <c r="A46" s="74">
        <v>41</v>
      </c>
      <c r="B46" s="80">
        <v>1</v>
      </c>
      <c r="C46" s="80">
        <v>56</v>
      </c>
      <c r="D46" s="75">
        <f>E46*100+9</f>
        <v>309</v>
      </c>
      <c r="E46" s="76">
        <v>3</v>
      </c>
      <c r="F46" s="159"/>
      <c r="G46" s="156"/>
      <c r="H46" s="77">
        <v>9</v>
      </c>
      <c r="I46" s="78" t="s">
        <v>600</v>
      </c>
      <c r="J46" s="129"/>
      <c r="K46" s="31"/>
    </row>
    <row r="47" spans="1:11" ht="15" customHeight="1" x14ac:dyDescent="0.15">
      <c r="A47" s="74">
        <v>42</v>
      </c>
      <c r="B47" s="74">
        <v>1</v>
      </c>
      <c r="C47" s="74">
        <v>57</v>
      </c>
      <c r="D47" s="75">
        <f>E47*100+10</f>
        <v>310</v>
      </c>
      <c r="E47" s="76">
        <v>3</v>
      </c>
      <c r="F47" s="159"/>
      <c r="G47" s="156"/>
      <c r="H47" s="77">
        <v>10</v>
      </c>
      <c r="I47" s="78" t="s">
        <v>602</v>
      </c>
      <c r="J47" s="129"/>
      <c r="K47" s="31"/>
    </row>
    <row r="48" spans="1:11" ht="15" customHeight="1" x14ac:dyDescent="0.15">
      <c r="A48" s="74">
        <v>43</v>
      </c>
      <c r="B48" s="80">
        <v>1</v>
      </c>
      <c r="C48" s="80">
        <v>58</v>
      </c>
      <c r="D48" s="75">
        <f>E48*100+11</f>
        <v>311</v>
      </c>
      <c r="E48" s="76">
        <v>3</v>
      </c>
      <c r="F48" s="159"/>
      <c r="G48" s="156"/>
      <c r="H48" s="77">
        <v>11</v>
      </c>
      <c r="I48" s="78"/>
      <c r="J48" s="129"/>
      <c r="K48" s="31"/>
    </row>
    <row r="49" spans="1:11" ht="15" customHeight="1" x14ac:dyDescent="0.15">
      <c r="A49" s="74">
        <v>44</v>
      </c>
      <c r="B49" s="74">
        <v>1</v>
      </c>
      <c r="C49" s="74">
        <v>59</v>
      </c>
      <c r="D49" s="75">
        <f>E49*100+12</f>
        <v>312</v>
      </c>
      <c r="E49" s="76">
        <v>3</v>
      </c>
      <c r="F49" s="159"/>
      <c r="G49" s="156"/>
      <c r="H49" s="77">
        <v>12</v>
      </c>
      <c r="I49" s="78"/>
      <c r="J49" s="129"/>
      <c r="K49" s="31"/>
    </row>
    <row r="50" spans="1:11" ht="15" customHeight="1" x14ac:dyDescent="0.15">
      <c r="A50" s="74">
        <v>45</v>
      </c>
      <c r="B50" s="74">
        <v>1</v>
      </c>
      <c r="C50" s="80">
        <v>60</v>
      </c>
      <c r="D50" s="75">
        <f>E50*100+13</f>
        <v>313</v>
      </c>
      <c r="E50" s="76">
        <v>3</v>
      </c>
      <c r="F50" s="159"/>
      <c r="G50" s="156"/>
      <c r="H50" s="77">
        <v>13</v>
      </c>
      <c r="I50" s="78"/>
      <c r="J50" s="129"/>
      <c r="K50" s="31"/>
    </row>
    <row r="51" spans="1:11" ht="15" customHeight="1" x14ac:dyDescent="0.15">
      <c r="A51" s="74">
        <v>46</v>
      </c>
      <c r="B51" s="74">
        <v>1</v>
      </c>
      <c r="C51" s="74">
        <v>61</v>
      </c>
      <c r="D51" s="75">
        <f>E51*100+14</f>
        <v>314</v>
      </c>
      <c r="E51" s="76">
        <v>3</v>
      </c>
      <c r="F51" s="159"/>
      <c r="G51" s="156"/>
      <c r="H51" s="77">
        <v>14</v>
      </c>
      <c r="I51" s="78"/>
      <c r="J51" s="129"/>
      <c r="K51" s="31"/>
    </row>
    <row r="52" spans="1:11" ht="15" customHeight="1" x14ac:dyDescent="0.15">
      <c r="A52" s="74">
        <v>47</v>
      </c>
      <c r="B52" s="74">
        <v>1</v>
      </c>
      <c r="C52" s="80">
        <v>62</v>
      </c>
      <c r="D52" s="75">
        <f>E52*100+15</f>
        <v>315</v>
      </c>
      <c r="E52" s="81">
        <v>3</v>
      </c>
      <c r="F52" s="159"/>
      <c r="G52" s="156"/>
      <c r="H52" s="77">
        <v>15</v>
      </c>
      <c r="I52" s="78" t="s">
        <v>603</v>
      </c>
      <c r="J52" s="129"/>
      <c r="K52" s="133"/>
    </row>
    <row r="53" spans="1:11" ht="15" customHeight="1" x14ac:dyDescent="0.15">
      <c r="A53" s="82">
        <v>48</v>
      </c>
      <c r="B53" s="82">
        <v>1</v>
      </c>
      <c r="C53" s="82">
        <v>63</v>
      </c>
      <c r="D53" s="75">
        <f>E53*100</f>
        <v>300</v>
      </c>
      <c r="E53" s="83">
        <v>3</v>
      </c>
      <c r="F53" s="160"/>
      <c r="G53" s="157"/>
      <c r="H53" s="86">
        <v>16</v>
      </c>
      <c r="I53" s="87" t="s">
        <v>504</v>
      </c>
      <c r="J53" s="88"/>
      <c r="K53" s="134"/>
    </row>
    <row r="54" spans="1:11" ht="15" customHeight="1" x14ac:dyDescent="0.15">
      <c r="A54" s="80">
        <v>49</v>
      </c>
      <c r="B54" s="80">
        <v>1</v>
      </c>
      <c r="C54" s="80">
        <v>64</v>
      </c>
      <c r="D54" s="68">
        <f>E54*100+1</f>
        <v>401</v>
      </c>
      <c r="E54" s="69">
        <v>4</v>
      </c>
      <c r="F54" s="158">
        <v>4</v>
      </c>
      <c r="G54" s="155" t="str">
        <f>大分類!N10</f>
        <v>機器等保守・点検</v>
      </c>
      <c r="H54" s="70">
        <v>1</v>
      </c>
      <c r="I54" s="71" t="s">
        <v>330</v>
      </c>
      <c r="J54" s="128"/>
      <c r="K54" s="73" t="s">
        <v>163</v>
      </c>
    </row>
    <row r="55" spans="1:11" ht="15" customHeight="1" x14ac:dyDescent="0.15">
      <c r="A55" s="74">
        <v>50</v>
      </c>
      <c r="B55" s="80">
        <v>1</v>
      </c>
      <c r="C55" s="74">
        <v>65</v>
      </c>
      <c r="D55" s="75">
        <f>E55*100+2</f>
        <v>402</v>
      </c>
      <c r="E55" s="76">
        <v>4</v>
      </c>
      <c r="F55" s="159"/>
      <c r="G55" s="156"/>
      <c r="H55" s="77">
        <v>2</v>
      </c>
      <c r="I55" s="78" t="s">
        <v>331</v>
      </c>
      <c r="J55" s="129"/>
      <c r="K55" s="31" t="s">
        <v>163</v>
      </c>
    </row>
    <row r="56" spans="1:11" ht="15" customHeight="1" x14ac:dyDescent="0.15">
      <c r="A56" s="74">
        <v>51</v>
      </c>
      <c r="B56" s="74">
        <v>1</v>
      </c>
      <c r="C56" s="80">
        <v>66</v>
      </c>
      <c r="D56" s="75">
        <f>E56*100+3</f>
        <v>403</v>
      </c>
      <c r="E56" s="76">
        <v>4</v>
      </c>
      <c r="F56" s="159"/>
      <c r="G56" s="156"/>
      <c r="H56" s="77">
        <v>3</v>
      </c>
      <c r="I56" s="78" t="s">
        <v>332</v>
      </c>
      <c r="J56" s="129"/>
      <c r="K56" s="31" t="s">
        <v>163</v>
      </c>
    </row>
    <row r="57" spans="1:11" ht="15" customHeight="1" x14ac:dyDescent="0.15">
      <c r="A57" s="74">
        <v>52</v>
      </c>
      <c r="B57" s="80">
        <v>1</v>
      </c>
      <c r="C57" s="74">
        <v>67</v>
      </c>
      <c r="D57" s="75">
        <f>E57*100+4</f>
        <v>404</v>
      </c>
      <c r="E57" s="76">
        <v>4</v>
      </c>
      <c r="F57" s="159"/>
      <c r="G57" s="156"/>
      <c r="H57" s="77">
        <v>4</v>
      </c>
      <c r="I57" s="78" t="s">
        <v>333</v>
      </c>
      <c r="J57" s="129"/>
      <c r="K57" s="31" t="s">
        <v>163</v>
      </c>
    </row>
    <row r="58" spans="1:11" ht="15" customHeight="1" x14ac:dyDescent="0.15">
      <c r="A58" s="74">
        <v>53</v>
      </c>
      <c r="B58" s="74">
        <v>1</v>
      </c>
      <c r="C58" s="80">
        <v>68</v>
      </c>
      <c r="D58" s="75">
        <f>E58*100+5</f>
        <v>405</v>
      </c>
      <c r="E58" s="76">
        <v>4</v>
      </c>
      <c r="F58" s="159"/>
      <c r="G58" s="156"/>
      <c r="H58" s="77">
        <v>5</v>
      </c>
      <c r="I58" s="78" t="s">
        <v>329</v>
      </c>
      <c r="J58" s="129"/>
      <c r="K58" s="31" t="s">
        <v>163</v>
      </c>
    </row>
    <row r="59" spans="1:11" ht="15" customHeight="1" x14ac:dyDescent="0.15">
      <c r="A59" s="74">
        <v>54</v>
      </c>
      <c r="B59" s="80">
        <v>1</v>
      </c>
      <c r="C59" s="74">
        <v>69</v>
      </c>
      <c r="D59" s="75">
        <f>E59*100+6</f>
        <v>406</v>
      </c>
      <c r="E59" s="76">
        <v>4</v>
      </c>
      <c r="F59" s="159"/>
      <c r="G59" s="156"/>
      <c r="H59" s="77">
        <v>6</v>
      </c>
      <c r="I59" s="78" t="s">
        <v>334</v>
      </c>
      <c r="J59" s="129"/>
      <c r="K59" s="31" t="s">
        <v>163</v>
      </c>
    </row>
    <row r="60" spans="1:11" ht="15" customHeight="1" x14ac:dyDescent="0.15">
      <c r="A60" s="74">
        <v>55</v>
      </c>
      <c r="B60" s="74">
        <v>1</v>
      </c>
      <c r="C60" s="80">
        <v>70</v>
      </c>
      <c r="D60" s="75">
        <f>E60*100+7</f>
        <v>407</v>
      </c>
      <c r="E60" s="76">
        <v>4</v>
      </c>
      <c r="F60" s="159"/>
      <c r="G60" s="156"/>
      <c r="H60" s="77">
        <v>7</v>
      </c>
      <c r="I60" s="78" t="s">
        <v>335</v>
      </c>
      <c r="J60" s="129"/>
      <c r="K60" s="31" t="s">
        <v>164</v>
      </c>
    </row>
    <row r="61" spans="1:11" ht="15" customHeight="1" x14ac:dyDescent="0.15">
      <c r="A61" s="74">
        <v>56</v>
      </c>
      <c r="B61" s="74">
        <v>1</v>
      </c>
      <c r="C61" s="74">
        <v>71</v>
      </c>
      <c r="D61" s="75">
        <f>E61*100+8</f>
        <v>408</v>
      </c>
      <c r="E61" s="76">
        <v>4</v>
      </c>
      <c r="F61" s="159"/>
      <c r="G61" s="156"/>
      <c r="H61" s="77">
        <v>8</v>
      </c>
      <c r="I61" s="78" t="s">
        <v>336</v>
      </c>
      <c r="J61" s="129"/>
      <c r="K61" s="31" t="s">
        <v>341</v>
      </c>
    </row>
    <row r="62" spans="1:11" ht="15" customHeight="1" x14ac:dyDescent="0.15">
      <c r="A62" s="74">
        <v>57</v>
      </c>
      <c r="B62" s="74">
        <v>1</v>
      </c>
      <c r="C62" s="80">
        <v>72</v>
      </c>
      <c r="D62" s="75">
        <f>E62*100+9</f>
        <v>409</v>
      </c>
      <c r="E62" s="76">
        <v>4</v>
      </c>
      <c r="F62" s="159"/>
      <c r="G62" s="156"/>
      <c r="H62" s="77">
        <v>9</v>
      </c>
      <c r="I62" s="78" t="s">
        <v>337</v>
      </c>
      <c r="J62" s="129"/>
      <c r="K62" s="31" t="s">
        <v>417</v>
      </c>
    </row>
    <row r="63" spans="1:11" ht="15" customHeight="1" x14ac:dyDescent="0.15">
      <c r="A63" s="74">
        <v>58</v>
      </c>
      <c r="B63" s="74">
        <v>1</v>
      </c>
      <c r="C63" s="74">
        <v>73</v>
      </c>
      <c r="D63" s="75">
        <f>E63*100+10</f>
        <v>410</v>
      </c>
      <c r="E63" s="76">
        <v>4</v>
      </c>
      <c r="F63" s="159"/>
      <c r="G63" s="156"/>
      <c r="H63" s="77">
        <v>10</v>
      </c>
      <c r="I63" s="78" t="s">
        <v>338</v>
      </c>
      <c r="J63" s="129"/>
      <c r="K63" s="31" t="s">
        <v>421</v>
      </c>
    </row>
    <row r="64" spans="1:11" ht="15" customHeight="1" x14ac:dyDescent="0.15">
      <c r="A64" s="74">
        <v>59</v>
      </c>
      <c r="B64" s="74">
        <v>1</v>
      </c>
      <c r="C64" s="80">
        <v>74</v>
      </c>
      <c r="D64" s="75">
        <f>E64*100+11</f>
        <v>411</v>
      </c>
      <c r="E64" s="76">
        <v>4</v>
      </c>
      <c r="F64" s="159"/>
      <c r="G64" s="156"/>
      <c r="H64" s="77">
        <v>11</v>
      </c>
      <c r="I64" s="78" t="s">
        <v>339</v>
      </c>
      <c r="J64" s="129"/>
      <c r="K64" s="31" t="s">
        <v>342</v>
      </c>
    </row>
    <row r="65" spans="1:11" ht="15" customHeight="1" x14ac:dyDescent="0.15">
      <c r="A65" s="74">
        <v>60</v>
      </c>
      <c r="B65" s="74">
        <v>1</v>
      </c>
      <c r="C65" s="74">
        <v>75</v>
      </c>
      <c r="D65" s="75">
        <f>E65*100+12</f>
        <v>412</v>
      </c>
      <c r="E65" s="76">
        <v>4</v>
      </c>
      <c r="F65" s="159"/>
      <c r="G65" s="156"/>
      <c r="H65" s="77">
        <v>12</v>
      </c>
      <c r="I65" s="78" t="s">
        <v>340</v>
      </c>
      <c r="J65" s="129"/>
      <c r="K65" s="31" t="s">
        <v>422</v>
      </c>
    </row>
    <row r="66" spans="1:11" ht="15" customHeight="1" x14ac:dyDescent="0.15">
      <c r="A66" s="74">
        <v>61</v>
      </c>
      <c r="B66" s="74">
        <v>1</v>
      </c>
      <c r="C66" s="80">
        <v>76</v>
      </c>
      <c r="D66" s="75">
        <f>E66*100+13</f>
        <v>413</v>
      </c>
      <c r="E66" s="76">
        <v>4</v>
      </c>
      <c r="F66" s="159"/>
      <c r="G66" s="156"/>
      <c r="H66" s="77">
        <v>13</v>
      </c>
      <c r="I66" s="78"/>
      <c r="J66" s="129"/>
      <c r="K66" s="31"/>
    </row>
    <row r="67" spans="1:11" ht="15" customHeight="1" x14ac:dyDescent="0.15">
      <c r="A67" s="74">
        <v>62</v>
      </c>
      <c r="B67" s="74">
        <v>1</v>
      </c>
      <c r="C67" s="74">
        <v>77</v>
      </c>
      <c r="D67" s="75">
        <f>E67*100+14</f>
        <v>414</v>
      </c>
      <c r="E67" s="76">
        <v>4</v>
      </c>
      <c r="F67" s="159"/>
      <c r="G67" s="156"/>
      <c r="H67" s="77">
        <v>14</v>
      </c>
      <c r="I67" s="78"/>
      <c r="J67" s="129"/>
      <c r="K67" s="31"/>
    </row>
    <row r="68" spans="1:11" ht="15" customHeight="1" x14ac:dyDescent="0.15">
      <c r="A68" s="74">
        <v>63</v>
      </c>
      <c r="B68" s="74">
        <v>1</v>
      </c>
      <c r="C68" s="80">
        <v>78</v>
      </c>
      <c r="D68" s="75">
        <f>E68*100+15</f>
        <v>415</v>
      </c>
      <c r="E68" s="76">
        <v>4</v>
      </c>
      <c r="F68" s="159"/>
      <c r="G68" s="156"/>
      <c r="H68" s="77">
        <v>15</v>
      </c>
      <c r="I68" s="78" t="s">
        <v>353</v>
      </c>
      <c r="J68" s="129"/>
      <c r="K68" s="133"/>
    </row>
    <row r="69" spans="1:11" ht="15" customHeight="1" x14ac:dyDescent="0.15">
      <c r="A69" s="82">
        <v>64</v>
      </c>
      <c r="B69" s="82">
        <v>1</v>
      </c>
      <c r="C69" s="82">
        <v>79</v>
      </c>
      <c r="D69" s="75">
        <f>E69*100</f>
        <v>400</v>
      </c>
      <c r="E69" s="83">
        <v>4</v>
      </c>
      <c r="F69" s="160"/>
      <c r="G69" s="157"/>
      <c r="H69" s="86">
        <v>16</v>
      </c>
      <c r="I69" s="87" t="s">
        <v>504</v>
      </c>
      <c r="J69" s="88"/>
      <c r="K69" s="134"/>
    </row>
    <row r="70" spans="1:11" ht="15" customHeight="1" x14ac:dyDescent="0.15">
      <c r="A70" s="80">
        <v>65</v>
      </c>
      <c r="B70" s="80">
        <v>1</v>
      </c>
      <c r="C70" s="80">
        <v>80</v>
      </c>
      <c r="D70" s="68">
        <f>E70*100+1</f>
        <v>501</v>
      </c>
      <c r="E70" s="89">
        <v>5</v>
      </c>
      <c r="F70" s="158">
        <v>5</v>
      </c>
      <c r="G70" s="155" t="str">
        <f>大分類!N11</f>
        <v>機械器具修繕</v>
      </c>
      <c r="H70" s="70">
        <v>1</v>
      </c>
      <c r="I70" s="71" t="s">
        <v>593</v>
      </c>
      <c r="J70" s="128"/>
      <c r="K70" s="73" t="s">
        <v>420</v>
      </c>
    </row>
    <row r="71" spans="1:11" ht="15" customHeight="1" x14ac:dyDescent="0.15">
      <c r="A71" s="74">
        <v>66</v>
      </c>
      <c r="B71" s="74">
        <v>1</v>
      </c>
      <c r="C71" s="74">
        <v>81</v>
      </c>
      <c r="D71" s="75">
        <f>E71*100+2</f>
        <v>502</v>
      </c>
      <c r="E71" s="76">
        <v>5</v>
      </c>
      <c r="F71" s="159"/>
      <c r="G71" s="156"/>
      <c r="H71" s="77">
        <v>2</v>
      </c>
      <c r="I71" s="78" t="s">
        <v>491</v>
      </c>
      <c r="J71" s="129"/>
      <c r="K71" s="31" t="s">
        <v>323</v>
      </c>
    </row>
    <row r="72" spans="1:11" ht="15" customHeight="1" x14ac:dyDescent="0.15">
      <c r="A72" s="74">
        <v>67</v>
      </c>
      <c r="B72" s="74">
        <v>1</v>
      </c>
      <c r="C72" s="80">
        <v>82</v>
      </c>
      <c r="D72" s="75">
        <f>E72*100+3</f>
        <v>503</v>
      </c>
      <c r="E72" s="76">
        <v>5</v>
      </c>
      <c r="F72" s="159"/>
      <c r="G72" s="156"/>
      <c r="H72" s="77">
        <v>3</v>
      </c>
      <c r="I72" s="78" t="s">
        <v>149</v>
      </c>
      <c r="J72" s="129"/>
      <c r="K72" s="31" t="s">
        <v>150</v>
      </c>
    </row>
    <row r="73" spans="1:11" ht="15" customHeight="1" x14ac:dyDescent="0.15">
      <c r="A73" s="74">
        <v>68</v>
      </c>
      <c r="B73" s="74">
        <v>1</v>
      </c>
      <c r="C73" s="74">
        <v>83</v>
      </c>
      <c r="D73" s="75">
        <f>E73*100+4</f>
        <v>504</v>
      </c>
      <c r="E73" s="76">
        <v>5</v>
      </c>
      <c r="F73" s="159"/>
      <c r="G73" s="156"/>
      <c r="H73" s="77">
        <v>4</v>
      </c>
      <c r="I73" s="78" t="s">
        <v>204</v>
      </c>
      <c r="J73" s="129"/>
      <c r="K73" s="31" t="s">
        <v>209</v>
      </c>
    </row>
    <row r="74" spans="1:11" ht="15" customHeight="1" x14ac:dyDescent="0.15">
      <c r="A74" s="74">
        <v>69</v>
      </c>
      <c r="B74" s="74">
        <v>1</v>
      </c>
      <c r="C74" s="80">
        <v>84</v>
      </c>
      <c r="D74" s="75">
        <f>E74*100+5</f>
        <v>505</v>
      </c>
      <c r="E74" s="76">
        <v>5</v>
      </c>
      <c r="F74" s="159"/>
      <c r="G74" s="156"/>
      <c r="H74" s="77">
        <v>5</v>
      </c>
      <c r="I74" s="78" t="s">
        <v>205</v>
      </c>
      <c r="J74" s="129"/>
      <c r="K74" s="31" t="s">
        <v>207</v>
      </c>
    </row>
    <row r="75" spans="1:11" ht="15" customHeight="1" x14ac:dyDescent="0.15">
      <c r="A75" s="74">
        <v>70</v>
      </c>
      <c r="B75" s="74">
        <v>1</v>
      </c>
      <c r="C75" s="74">
        <v>85</v>
      </c>
      <c r="D75" s="75">
        <f>E75*100+6</f>
        <v>506</v>
      </c>
      <c r="E75" s="76">
        <v>5</v>
      </c>
      <c r="F75" s="159"/>
      <c r="G75" s="156"/>
      <c r="H75" s="77">
        <v>6</v>
      </c>
      <c r="I75" s="78" t="s">
        <v>206</v>
      </c>
      <c r="J75" s="129"/>
      <c r="K75" s="31" t="s">
        <v>208</v>
      </c>
    </row>
    <row r="76" spans="1:11" ht="15" customHeight="1" x14ac:dyDescent="0.15">
      <c r="A76" s="74">
        <v>71</v>
      </c>
      <c r="B76" s="74">
        <v>1</v>
      </c>
      <c r="C76" s="80">
        <v>86</v>
      </c>
      <c r="D76" s="75">
        <f>E76*100+7</f>
        <v>507</v>
      </c>
      <c r="E76" s="76">
        <v>5</v>
      </c>
      <c r="F76" s="159"/>
      <c r="G76" s="156"/>
      <c r="H76" s="77">
        <v>7</v>
      </c>
      <c r="I76" s="78" t="s">
        <v>576</v>
      </c>
      <c r="J76" s="129"/>
      <c r="K76" s="31" t="s">
        <v>210</v>
      </c>
    </row>
    <row r="77" spans="1:11" ht="15" customHeight="1" x14ac:dyDescent="0.15">
      <c r="A77" s="74">
        <v>72</v>
      </c>
      <c r="B77" s="74">
        <v>1</v>
      </c>
      <c r="C77" s="74">
        <v>87</v>
      </c>
      <c r="D77" s="75">
        <f>E77*100+8</f>
        <v>508</v>
      </c>
      <c r="E77" s="76">
        <v>5</v>
      </c>
      <c r="F77" s="159"/>
      <c r="G77" s="156"/>
      <c r="H77" s="77">
        <v>8</v>
      </c>
      <c r="I77" s="78" t="s">
        <v>604</v>
      </c>
      <c r="J77" s="129"/>
      <c r="K77" s="31" t="s">
        <v>607</v>
      </c>
    </row>
    <row r="78" spans="1:11" ht="15" customHeight="1" x14ac:dyDescent="0.15">
      <c r="A78" s="74">
        <v>73</v>
      </c>
      <c r="B78" s="74">
        <v>1</v>
      </c>
      <c r="C78" s="80">
        <v>88</v>
      </c>
      <c r="D78" s="75">
        <f>E78*100+9</f>
        <v>509</v>
      </c>
      <c r="E78" s="76">
        <v>5</v>
      </c>
      <c r="F78" s="159"/>
      <c r="G78" s="156"/>
      <c r="H78" s="77">
        <v>9</v>
      </c>
      <c r="I78" s="78" t="s">
        <v>605</v>
      </c>
      <c r="J78" s="129"/>
      <c r="K78" s="31" t="s">
        <v>606</v>
      </c>
    </row>
    <row r="79" spans="1:11" ht="15" customHeight="1" x14ac:dyDescent="0.15">
      <c r="A79" s="74">
        <v>74</v>
      </c>
      <c r="B79" s="74">
        <v>1</v>
      </c>
      <c r="C79" s="74">
        <v>89</v>
      </c>
      <c r="D79" s="75">
        <f>E79*100+10</f>
        <v>510</v>
      </c>
      <c r="E79" s="76">
        <v>5</v>
      </c>
      <c r="F79" s="159"/>
      <c r="G79" s="156"/>
      <c r="H79" s="77">
        <v>10</v>
      </c>
      <c r="I79" s="78" t="s">
        <v>316</v>
      </c>
      <c r="J79" s="129"/>
      <c r="K79" s="31"/>
    </row>
    <row r="80" spans="1:11" ht="15" customHeight="1" x14ac:dyDescent="0.15">
      <c r="A80" s="74">
        <v>75</v>
      </c>
      <c r="B80" s="74">
        <v>1</v>
      </c>
      <c r="C80" s="80">
        <v>90</v>
      </c>
      <c r="D80" s="75">
        <f>E80*100+11</f>
        <v>511</v>
      </c>
      <c r="E80" s="76">
        <v>5</v>
      </c>
      <c r="F80" s="159"/>
      <c r="G80" s="156"/>
      <c r="H80" s="77">
        <v>11</v>
      </c>
      <c r="I80" s="78"/>
      <c r="J80" s="129"/>
      <c r="K80" s="31"/>
    </row>
    <row r="81" spans="1:11" ht="15" customHeight="1" x14ac:dyDescent="0.15">
      <c r="A81" s="74">
        <v>76</v>
      </c>
      <c r="B81" s="74">
        <v>1</v>
      </c>
      <c r="C81" s="74">
        <v>91</v>
      </c>
      <c r="D81" s="75">
        <f>E81*100+12</f>
        <v>512</v>
      </c>
      <c r="E81" s="76">
        <v>5</v>
      </c>
      <c r="F81" s="159"/>
      <c r="G81" s="156"/>
      <c r="H81" s="77">
        <v>12</v>
      </c>
      <c r="I81" s="78"/>
      <c r="J81" s="129"/>
      <c r="K81" s="31"/>
    </row>
    <row r="82" spans="1:11" ht="15" customHeight="1" x14ac:dyDescent="0.15">
      <c r="A82" s="74">
        <v>77</v>
      </c>
      <c r="B82" s="74">
        <v>1</v>
      </c>
      <c r="C82" s="80">
        <v>92</v>
      </c>
      <c r="D82" s="75">
        <f>E82*100+13</f>
        <v>513</v>
      </c>
      <c r="E82" s="76">
        <v>5</v>
      </c>
      <c r="F82" s="159"/>
      <c r="G82" s="156"/>
      <c r="H82" s="77">
        <v>13</v>
      </c>
      <c r="I82" s="78"/>
      <c r="J82" s="129"/>
      <c r="K82" s="31"/>
    </row>
    <row r="83" spans="1:11" ht="15" customHeight="1" x14ac:dyDescent="0.15">
      <c r="A83" s="74">
        <v>78</v>
      </c>
      <c r="B83" s="74">
        <v>1</v>
      </c>
      <c r="C83" s="74">
        <v>93</v>
      </c>
      <c r="D83" s="75">
        <f>E83*100+14</f>
        <v>514</v>
      </c>
      <c r="E83" s="76">
        <v>5</v>
      </c>
      <c r="F83" s="159"/>
      <c r="G83" s="156"/>
      <c r="H83" s="77">
        <v>14</v>
      </c>
      <c r="I83" s="78"/>
      <c r="J83" s="129"/>
      <c r="K83" s="31"/>
    </row>
    <row r="84" spans="1:11" ht="15" customHeight="1" x14ac:dyDescent="0.15">
      <c r="A84" s="74">
        <v>79</v>
      </c>
      <c r="B84" s="74">
        <v>1</v>
      </c>
      <c r="C84" s="80">
        <v>94</v>
      </c>
      <c r="D84" s="75">
        <f>E84*100+15</f>
        <v>515</v>
      </c>
      <c r="E84" s="76">
        <v>5</v>
      </c>
      <c r="F84" s="159"/>
      <c r="G84" s="156"/>
      <c r="H84" s="77">
        <v>15</v>
      </c>
      <c r="I84" s="78" t="s">
        <v>354</v>
      </c>
      <c r="J84" s="129"/>
      <c r="K84" s="133"/>
    </row>
    <row r="85" spans="1:11" ht="15" customHeight="1" x14ac:dyDescent="0.15">
      <c r="A85" s="82">
        <v>80</v>
      </c>
      <c r="B85" s="82">
        <v>1</v>
      </c>
      <c r="C85" s="82">
        <v>95</v>
      </c>
      <c r="D85" s="75">
        <f>E85*100</f>
        <v>500</v>
      </c>
      <c r="E85" s="83">
        <v>5</v>
      </c>
      <c r="F85" s="160"/>
      <c r="G85" s="157"/>
      <c r="H85" s="86">
        <v>16</v>
      </c>
      <c r="I85" s="87" t="s">
        <v>504</v>
      </c>
      <c r="J85" s="88"/>
      <c r="K85" s="134"/>
    </row>
    <row r="86" spans="1:11" ht="15" customHeight="1" x14ac:dyDescent="0.15">
      <c r="A86" s="80">
        <v>81</v>
      </c>
      <c r="B86" s="80">
        <v>1</v>
      </c>
      <c r="C86" s="80">
        <v>96</v>
      </c>
      <c r="D86" s="68">
        <f>E86*100+1</f>
        <v>601</v>
      </c>
      <c r="E86" s="89">
        <v>6</v>
      </c>
      <c r="F86" s="159">
        <v>6</v>
      </c>
      <c r="G86" s="156" t="str">
        <f>大分類!N12</f>
        <v>電算・OA関連</v>
      </c>
      <c r="H86" s="70">
        <v>1</v>
      </c>
      <c r="I86" s="71" t="s">
        <v>467</v>
      </c>
      <c r="J86" s="128"/>
      <c r="K86" s="73" t="s">
        <v>200</v>
      </c>
    </row>
    <row r="87" spans="1:11" ht="15" customHeight="1" x14ac:dyDescent="0.15">
      <c r="A87" s="74">
        <v>82</v>
      </c>
      <c r="B87" s="74">
        <v>1</v>
      </c>
      <c r="C87" s="74">
        <v>97</v>
      </c>
      <c r="D87" s="75">
        <f>E87*100+2</f>
        <v>602</v>
      </c>
      <c r="E87" s="76">
        <v>6</v>
      </c>
      <c r="F87" s="159"/>
      <c r="G87" s="156"/>
      <c r="H87" s="77">
        <v>2</v>
      </c>
      <c r="I87" s="78" t="s">
        <v>194</v>
      </c>
      <c r="J87" s="129"/>
      <c r="K87" s="31"/>
    </row>
    <row r="88" spans="1:11" ht="15" customHeight="1" x14ac:dyDescent="0.15">
      <c r="A88" s="74">
        <v>83</v>
      </c>
      <c r="B88" s="74">
        <v>1</v>
      </c>
      <c r="C88" s="80">
        <v>98</v>
      </c>
      <c r="D88" s="75">
        <f>E88*100+3</f>
        <v>603</v>
      </c>
      <c r="E88" s="76">
        <v>6</v>
      </c>
      <c r="F88" s="159"/>
      <c r="G88" s="156"/>
      <c r="H88" s="77">
        <v>3</v>
      </c>
      <c r="I88" s="78" t="s">
        <v>199</v>
      </c>
      <c r="J88" s="129"/>
      <c r="K88" s="31"/>
    </row>
    <row r="89" spans="1:11" ht="15" customHeight="1" x14ac:dyDescent="0.15">
      <c r="A89" s="74">
        <v>84</v>
      </c>
      <c r="B89" s="74">
        <v>1</v>
      </c>
      <c r="C89" s="74">
        <v>99</v>
      </c>
      <c r="D89" s="75">
        <f>E89*100+4</f>
        <v>604</v>
      </c>
      <c r="E89" s="76">
        <v>6</v>
      </c>
      <c r="F89" s="159"/>
      <c r="G89" s="156"/>
      <c r="H89" s="77">
        <v>4</v>
      </c>
      <c r="I89" s="78" t="s">
        <v>202</v>
      </c>
      <c r="J89" s="129"/>
      <c r="K89" s="31"/>
    </row>
    <row r="90" spans="1:11" ht="15" customHeight="1" x14ac:dyDescent="0.15">
      <c r="A90" s="74">
        <v>85</v>
      </c>
      <c r="B90" s="74">
        <v>1</v>
      </c>
      <c r="C90" s="80">
        <v>100</v>
      </c>
      <c r="D90" s="75">
        <f>E90*100+5</f>
        <v>605</v>
      </c>
      <c r="E90" s="76">
        <v>6</v>
      </c>
      <c r="F90" s="159"/>
      <c r="G90" s="156"/>
      <c r="H90" s="77">
        <v>5</v>
      </c>
      <c r="I90" s="78" t="s">
        <v>585</v>
      </c>
      <c r="J90" s="129"/>
      <c r="K90" s="31" t="s">
        <v>198</v>
      </c>
    </row>
    <row r="91" spans="1:11" ht="15" customHeight="1" x14ac:dyDescent="0.15">
      <c r="A91" s="74">
        <v>86</v>
      </c>
      <c r="B91" s="74">
        <v>1</v>
      </c>
      <c r="C91" s="74">
        <v>101</v>
      </c>
      <c r="D91" s="75">
        <f>E91*100+6</f>
        <v>606</v>
      </c>
      <c r="E91" s="76">
        <v>6</v>
      </c>
      <c r="F91" s="159"/>
      <c r="G91" s="156"/>
      <c r="H91" s="77">
        <v>6</v>
      </c>
      <c r="I91" s="78" t="s">
        <v>203</v>
      </c>
      <c r="J91" s="129"/>
      <c r="K91" s="31"/>
    </row>
    <row r="92" spans="1:11" ht="15" customHeight="1" x14ac:dyDescent="0.15">
      <c r="A92" s="74">
        <v>87</v>
      </c>
      <c r="B92" s="74">
        <v>1</v>
      </c>
      <c r="C92" s="80">
        <v>102</v>
      </c>
      <c r="D92" s="75">
        <f>E92*100+7</f>
        <v>607</v>
      </c>
      <c r="E92" s="76">
        <v>6</v>
      </c>
      <c r="F92" s="159"/>
      <c r="G92" s="156"/>
      <c r="H92" s="77">
        <v>7</v>
      </c>
      <c r="I92" s="78" t="s">
        <v>591</v>
      </c>
      <c r="J92" s="129"/>
      <c r="K92" s="31" t="s">
        <v>574</v>
      </c>
    </row>
    <row r="93" spans="1:11" ht="15" customHeight="1" x14ac:dyDescent="0.15">
      <c r="A93" s="74">
        <v>88</v>
      </c>
      <c r="B93" s="74">
        <v>1</v>
      </c>
      <c r="C93" s="74">
        <v>103</v>
      </c>
      <c r="D93" s="75">
        <f>E93*100+8</f>
        <v>608</v>
      </c>
      <c r="E93" s="76">
        <v>6</v>
      </c>
      <c r="F93" s="159"/>
      <c r="G93" s="156"/>
      <c r="H93" s="77">
        <v>8</v>
      </c>
      <c r="I93" s="78" t="s">
        <v>592</v>
      </c>
      <c r="J93" s="129"/>
      <c r="K93" s="31" t="s">
        <v>608</v>
      </c>
    </row>
    <row r="94" spans="1:11" ht="15" customHeight="1" x14ac:dyDescent="0.15">
      <c r="A94" s="74">
        <v>89</v>
      </c>
      <c r="B94" s="74">
        <v>1</v>
      </c>
      <c r="C94" s="80">
        <v>104</v>
      </c>
      <c r="D94" s="75">
        <f>E94*100+9</f>
        <v>609</v>
      </c>
      <c r="E94" s="76">
        <v>6</v>
      </c>
      <c r="F94" s="159"/>
      <c r="G94" s="156"/>
      <c r="H94" s="77">
        <v>9</v>
      </c>
      <c r="I94" s="78" t="s">
        <v>195</v>
      </c>
      <c r="J94" s="129"/>
      <c r="K94" s="31"/>
    </row>
    <row r="95" spans="1:11" ht="15" customHeight="1" x14ac:dyDescent="0.15">
      <c r="A95" s="74">
        <v>90</v>
      </c>
      <c r="B95" s="74">
        <v>1</v>
      </c>
      <c r="C95" s="74">
        <v>105</v>
      </c>
      <c r="D95" s="75">
        <f>E95*100+10</f>
        <v>610</v>
      </c>
      <c r="E95" s="76">
        <v>6</v>
      </c>
      <c r="F95" s="159"/>
      <c r="G95" s="156"/>
      <c r="H95" s="77">
        <v>10</v>
      </c>
      <c r="I95" s="78" t="s">
        <v>579</v>
      </c>
      <c r="J95" s="129"/>
      <c r="K95" s="31" t="s">
        <v>196</v>
      </c>
    </row>
    <row r="96" spans="1:11" ht="15" customHeight="1" x14ac:dyDescent="0.15">
      <c r="A96" s="74">
        <v>91</v>
      </c>
      <c r="B96" s="74">
        <v>1</v>
      </c>
      <c r="C96" s="80">
        <v>106</v>
      </c>
      <c r="D96" s="75">
        <f>E96*100+11</f>
        <v>611</v>
      </c>
      <c r="E96" s="76">
        <v>6</v>
      </c>
      <c r="F96" s="159"/>
      <c r="G96" s="156"/>
      <c r="H96" s="77">
        <v>11</v>
      </c>
      <c r="I96" s="78" t="s">
        <v>328</v>
      </c>
      <c r="J96" s="129"/>
      <c r="K96" s="31" t="s">
        <v>164</v>
      </c>
    </row>
    <row r="97" spans="1:11" ht="15" customHeight="1" x14ac:dyDescent="0.15">
      <c r="A97" s="74">
        <v>92</v>
      </c>
      <c r="B97" s="74">
        <v>1</v>
      </c>
      <c r="C97" s="74">
        <v>107</v>
      </c>
      <c r="D97" s="75">
        <f>E97*100+12</f>
        <v>612</v>
      </c>
      <c r="E97" s="76">
        <v>6</v>
      </c>
      <c r="F97" s="159"/>
      <c r="G97" s="156"/>
      <c r="H97" s="77">
        <v>12</v>
      </c>
      <c r="I97" s="78" t="s">
        <v>197</v>
      </c>
      <c r="J97" s="129"/>
      <c r="K97" s="31" t="s">
        <v>425</v>
      </c>
    </row>
    <row r="98" spans="1:11" ht="15" customHeight="1" x14ac:dyDescent="0.15">
      <c r="A98" s="74">
        <v>93</v>
      </c>
      <c r="B98" s="74">
        <v>1</v>
      </c>
      <c r="C98" s="80">
        <v>108</v>
      </c>
      <c r="D98" s="75">
        <f>E98*100+13</f>
        <v>613</v>
      </c>
      <c r="E98" s="76">
        <v>6</v>
      </c>
      <c r="F98" s="159"/>
      <c r="G98" s="156"/>
      <c r="H98" s="77">
        <v>13</v>
      </c>
      <c r="I98" s="78" t="s">
        <v>201</v>
      </c>
      <c r="J98" s="129"/>
      <c r="K98" s="31"/>
    </row>
    <row r="99" spans="1:11" ht="15" customHeight="1" x14ac:dyDescent="0.15">
      <c r="A99" s="74">
        <v>94</v>
      </c>
      <c r="B99" s="74">
        <v>1</v>
      </c>
      <c r="C99" s="74">
        <v>109</v>
      </c>
      <c r="D99" s="75">
        <f>E99*100+14</f>
        <v>614</v>
      </c>
      <c r="E99" s="76">
        <v>6</v>
      </c>
      <c r="F99" s="159"/>
      <c r="G99" s="156"/>
      <c r="H99" s="77">
        <v>14</v>
      </c>
      <c r="I99" s="78"/>
      <c r="J99" s="129"/>
      <c r="K99" s="31"/>
    </row>
    <row r="100" spans="1:11" ht="15" customHeight="1" x14ac:dyDescent="0.15">
      <c r="A100" s="74">
        <v>95</v>
      </c>
      <c r="B100" s="74">
        <v>1</v>
      </c>
      <c r="C100" s="80">
        <v>110</v>
      </c>
      <c r="D100" s="75">
        <f>E100*100+15</f>
        <v>615</v>
      </c>
      <c r="E100" s="76">
        <v>6</v>
      </c>
      <c r="F100" s="159"/>
      <c r="G100" s="156"/>
      <c r="H100" s="77">
        <v>15</v>
      </c>
      <c r="I100" s="78" t="s">
        <v>537</v>
      </c>
      <c r="J100" s="129"/>
      <c r="K100" s="133"/>
    </row>
    <row r="101" spans="1:11" ht="15" customHeight="1" x14ac:dyDescent="0.15">
      <c r="A101" s="82">
        <v>96</v>
      </c>
      <c r="B101" s="82">
        <v>1</v>
      </c>
      <c r="C101" s="82">
        <v>111</v>
      </c>
      <c r="D101" s="75">
        <f>E101*100</f>
        <v>600</v>
      </c>
      <c r="E101" s="83">
        <v>6</v>
      </c>
      <c r="F101" s="160"/>
      <c r="G101" s="157"/>
      <c r="H101" s="86">
        <v>16</v>
      </c>
      <c r="I101" s="87" t="s">
        <v>504</v>
      </c>
      <c r="J101" s="88"/>
      <c r="K101" s="134"/>
    </row>
    <row r="102" spans="1:11" ht="15" customHeight="1" x14ac:dyDescent="0.15">
      <c r="A102" s="80">
        <v>97</v>
      </c>
      <c r="B102" s="80">
        <v>1</v>
      </c>
      <c r="C102" s="80">
        <v>112</v>
      </c>
      <c r="D102" s="68">
        <f>E102*100+1</f>
        <v>701</v>
      </c>
      <c r="E102" s="89">
        <v>7</v>
      </c>
      <c r="F102" s="158">
        <v>7</v>
      </c>
      <c r="G102" s="155" t="str">
        <f>大分類!N13</f>
        <v>ＣＡＴＶ関連</v>
      </c>
      <c r="H102" s="70">
        <v>1</v>
      </c>
      <c r="I102" s="71" t="s">
        <v>589</v>
      </c>
      <c r="J102" s="128"/>
      <c r="K102" s="73"/>
    </row>
    <row r="103" spans="1:11" ht="15" customHeight="1" x14ac:dyDescent="0.15">
      <c r="A103" s="74">
        <v>98</v>
      </c>
      <c r="B103" s="74">
        <v>1</v>
      </c>
      <c r="C103" s="74">
        <v>113</v>
      </c>
      <c r="D103" s="75">
        <f>E103*100+2</f>
        <v>702</v>
      </c>
      <c r="E103" s="76">
        <v>7</v>
      </c>
      <c r="F103" s="159"/>
      <c r="G103" s="156"/>
      <c r="H103" s="77">
        <v>2</v>
      </c>
      <c r="I103" s="78" t="s">
        <v>550</v>
      </c>
      <c r="J103" s="129"/>
      <c r="K103" s="31"/>
    </row>
    <row r="104" spans="1:11" ht="15" customHeight="1" x14ac:dyDescent="0.15">
      <c r="A104" s="74">
        <v>99</v>
      </c>
      <c r="B104" s="74">
        <v>1</v>
      </c>
      <c r="C104" s="80">
        <v>114</v>
      </c>
      <c r="D104" s="75">
        <f>E104*100+3</f>
        <v>703</v>
      </c>
      <c r="E104" s="76">
        <v>7</v>
      </c>
      <c r="F104" s="159"/>
      <c r="G104" s="156"/>
      <c r="H104" s="77">
        <v>3</v>
      </c>
      <c r="I104" s="78" t="s">
        <v>571</v>
      </c>
      <c r="J104" s="129"/>
      <c r="K104" s="31"/>
    </row>
    <row r="105" spans="1:11" ht="15" customHeight="1" x14ac:dyDescent="0.15">
      <c r="A105" s="74">
        <v>100</v>
      </c>
      <c r="B105" s="74">
        <v>1</v>
      </c>
      <c r="C105" s="74">
        <v>115</v>
      </c>
      <c r="D105" s="75">
        <f>E105*100+4</f>
        <v>704</v>
      </c>
      <c r="E105" s="76">
        <v>7</v>
      </c>
      <c r="F105" s="159"/>
      <c r="G105" s="156"/>
      <c r="H105" s="77">
        <v>4</v>
      </c>
      <c r="I105" s="78" t="s">
        <v>572</v>
      </c>
      <c r="J105" s="129"/>
      <c r="K105" s="31"/>
    </row>
    <row r="106" spans="1:11" ht="15" customHeight="1" x14ac:dyDescent="0.15">
      <c r="A106" s="74">
        <v>101</v>
      </c>
      <c r="B106" s="74">
        <v>1</v>
      </c>
      <c r="C106" s="80">
        <v>116</v>
      </c>
      <c r="D106" s="75">
        <f>E106*100+5</f>
        <v>705</v>
      </c>
      <c r="E106" s="76">
        <v>7</v>
      </c>
      <c r="F106" s="159"/>
      <c r="G106" s="156"/>
      <c r="H106" s="77">
        <v>5</v>
      </c>
      <c r="I106" s="78" t="s">
        <v>573</v>
      </c>
      <c r="J106" s="129"/>
      <c r="K106" s="31"/>
    </row>
    <row r="107" spans="1:11" ht="15" customHeight="1" x14ac:dyDescent="0.15">
      <c r="A107" s="74">
        <v>102</v>
      </c>
      <c r="B107" s="74">
        <v>1</v>
      </c>
      <c r="C107" s="74">
        <v>117</v>
      </c>
      <c r="D107" s="75">
        <f>E107*100+6</f>
        <v>706</v>
      </c>
      <c r="E107" s="76">
        <v>7</v>
      </c>
      <c r="F107" s="159"/>
      <c r="G107" s="156"/>
      <c r="H107" s="77">
        <v>6</v>
      </c>
      <c r="I107" s="78" t="s">
        <v>551</v>
      </c>
      <c r="J107" s="129"/>
      <c r="K107" s="31" t="s">
        <v>553</v>
      </c>
    </row>
    <row r="108" spans="1:11" ht="15" customHeight="1" x14ac:dyDescent="0.15">
      <c r="A108" s="74">
        <v>103</v>
      </c>
      <c r="B108" s="74">
        <v>1</v>
      </c>
      <c r="C108" s="80">
        <v>118</v>
      </c>
      <c r="D108" s="75">
        <f>E108*100+7</f>
        <v>707</v>
      </c>
      <c r="E108" s="76">
        <v>7</v>
      </c>
      <c r="F108" s="159"/>
      <c r="G108" s="156"/>
      <c r="H108" s="77">
        <v>7</v>
      </c>
      <c r="I108" s="78" t="s">
        <v>570</v>
      </c>
      <c r="J108" s="129"/>
      <c r="K108" s="31"/>
    </row>
    <row r="109" spans="1:11" ht="15" customHeight="1" x14ac:dyDescent="0.15">
      <c r="A109" s="74">
        <v>104</v>
      </c>
      <c r="B109" s="74">
        <v>1</v>
      </c>
      <c r="C109" s="74">
        <v>119</v>
      </c>
      <c r="D109" s="75">
        <f>E109*100+8</f>
        <v>708</v>
      </c>
      <c r="E109" s="76">
        <v>7</v>
      </c>
      <c r="F109" s="159"/>
      <c r="G109" s="156"/>
      <c r="H109" s="77">
        <v>8</v>
      </c>
      <c r="I109" s="78" t="s">
        <v>540</v>
      </c>
      <c r="J109" s="129"/>
      <c r="K109" s="31" t="s">
        <v>193</v>
      </c>
    </row>
    <row r="110" spans="1:11" ht="15" customHeight="1" x14ac:dyDescent="0.15">
      <c r="A110" s="74">
        <v>105</v>
      </c>
      <c r="B110" s="74">
        <v>1</v>
      </c>
      <c r="C110" s="80">
        <v>120</v>
      </c>
      <c r="D110" s="75">
        <f>E110*100+9</f>
        <v>709</v>
      </c>
      <c r="E110" s="76">
        <v>7</v>
      </c>
      <c r="F110" s="159"/>
      <c r="G110" s="156"/>
      <c r="H110" s="77">
        <v>9</v>
      </c>
      <c r="I110" s="78" t="s">
        <v>569</v>
      </c>
      <c r="J110" s="129"/>
      <c r="K110" s="31" t="s">
        <v>192</v>
      </c>
    </row>
    <row r="111" spans="1:11" ht="15" customHeight="1" x14ac:dyDescent="0.15">
      <c r="A111" s="74">
        <v>106</v>
      </c>
      <c r="B111" s="74">
        <v>1</v>
      </c>
      <c r="C111" s="74">
        <v>121</v>
      </c>
      <c r="D111" s="75">
        <f>E111*100+10</f>
        <v>710</v>
      </c>
      <c r="E111" s="76">
        <v>7</v>
      </c>
      <c r="F111" s="159"/>
      <c r="G111" s="156"/>
      <c r="H111" s="77">
        <v>10</v>
      </c>
      <c r="I111" s="78"/>
      <c r="J111" s="129"/>
      <c r="K111" s="31"/>
    </row>
    <row r="112" spans="1:11" ht="15" customHeight="1" x14ac:dyDescent="0.15">
      <c r="A112" s="74">
        <v>107</v>
      </c>
      <c r="B112" s="74">
        <v>1</v>
      </c>
      <c r="C112" s="80">
        <v>122</v>
      </c>
      <c r="D112" s="75">
        <f>E112*100+11</f>
        <v>711</v>
      </c>
      <c r="E112" s="76">
        <v>7</v>
      </c>
      <c r="F112" s="159"/>
      <c r="G112" s="156"/>
      <c r="H112" s="77">
        <v>11</v>
      </c>
      <c r="I112" s="78"/>
      <c r="J112" s="129"/>
      <c r="K112" s="31"/>
    </row>
    <row r="113" spans="1:11" ht="15" customHeight="1" x14ac:dyDescent="0.15">
      <c r="A113" s="74">
        <v>108</v>
      </c>
      <c r="B113" s="74">
        <v>1</v>
      </c>
      <c r="C113" s="74">
        <v>123</v>
      </c>
      <c r="D113" s="75">
        <f>E113*100+12</f>
        <v>712</v>
      </c>
      <c r="E113" s="76">
        <v>7</v>
      </c>
      <c r="F113" s="159"/>
      <c r="G113" s="156"/>
      <c r="H113" s="77">
        <v>12</v>
      </c>
      <c r="I113" s="78"/>
      <c r="J113" s="129"/>
      <c r="K113" s="31"/>
    </row>
    <row r="114" spans="1:11" ht="15" customHeight="1" x14ac:dyDescent="0.15">
      <c r="A114" s="74">
        <v>109</v>
      </c>
      <c r="B114" s="74">
        <v>1</v>
      </c>
      <c r="C114" s="80">
        <v>124</v>
      </c>
      <c r="D114" s="75">
        <f>E114*100+13</f>
        <v>713</v>
      </c>
      <c r="E114" s="76">
        <v>7</v>
      </c>
      <c r="F114" s="159"/>
      <c r="G114" s="156"/>
      <c r="H114" s="77">
        <v>13</v>
      </c>
      <c r="I114" s="78"/>
      <c r="J114" s="129"/>
      <c r="K114" s="31"/>
    </row>
    <row r="115" spans="1:11" ht="15" customHeight="1" x14ac:dyDescent="0.15">
      <c r="A115" s="74">
        <v>110</v>
      </c>
      <c r="B115" s="74">
        <v>1</v>
      </c>
      <c r="C115" s="74">
        <v>125</v>
      </c>
      <c r="D115" s="75">
        <f>E115*100+14</f>
        <v>714</v>
      </c>
      <c r="E115" s="76">
        <v>7</v>
      </c>
      <c r="F115" s="159"/>
      <c r="G115" s="156"/>
      <c r="H115" s="77">
        <v>14</v>
      </c>
      <c r="I115" s="78"/>
      <c r="J115" s="129"/>
      <c r="K115" s="31"/>
    </row>
    <row r="116" spans="1:11" ht="15" customHeight="1" x14ac:dyDescent="0.15">
      <c r="A116" s="74">
        <v>111</v>
      </c>
      <c r="B116" s="74">
        <v>1</v>
      </c>
      <c r="C116" s="80">
        <v>126</v>
      </c>
      <c r="D116" s="75">
        <f>E116*100+15</f>
        <v>715</v>
      </c>
      <c r="E116" s="76">
        <v>7</v>
      </c>
      <c r="F116" s="159"/>
      <c r="G116" s="156"/>
      <c r="H116" s="77">
        <v>15</v>
      </c>
      <c r="I116" s="78" t="s">
        <v>419</v>
      </c>
      <c r="J116" s="129"/>
      <c r="K116" s="133"/>
    </row>
    <row r="117" spans="1:11" ht="15" customHeight="1" x14ac:dyDescent="0.15">
      <c r="A117" s="82">
        <v>112</v>
      </c>
      <c r="B117" s="82">
        <v>1</v>
      </c>
      <c r="C117" s="82">
        <v>127</v>
      </c>
      <c r="D117" s="75">
        <f>E117*100</f>
        <v>700</v>
      </c>
      <c r="E117" s="83">
        <v>7</v>
      </c>
      <c r="F117" s="160"/>
      <c r="G117" s="157"/>
      <c r="H117" s="86">
        <v>16</v>
      </c>
      <c r="I117" s="87" t="s">
        <v>504</v>
      </c>
      <c r="J117" s="88"/>
      <c r="K117" s="134"/>
    </row>
    <row r="118" spans="1:11" ht="15" customHeight="1" x14ac:dyDescent="0.15">
      <c r="A118" s="67">
        <v>113</v>
      </c>
      <c r="B118" s="80">
        <v>1</v>
      </c>
      <c r="C118" s="80">
        <v>128</v>
      </c>
      <c r="D118" s="68">
        <f>E118*100+1</f>
        <v>801</v>
      </c>
      <c r="E118" s="89">
        <v>8</v>
      </c>
      <c r="F118" s="158">
        <v>8</v>
      </c>
      <c r="G118" s="155" t="str">
        <f>大分類!N14</f>
        <v>記録・編さん</v>
      </c>
      <c r="H118" s="70">
        <v>1</v>
      </c>
      <c r="I118" s="71" t="s">
        <v>438</v>
      </c>
      <c r="J118" s="128"/>
      <c r="K118" s="73" t="s">
        <v>418</v>
      </c>
    </row>
    <row r="119" spans="1:11" ht="15" customHeight="1" x14ac:dyDescent="0.15">
      <c r="A119" s="74">
        <v>114</v>
      </c>
      <c r="B119" s="74">
        <v>1</v>
      </c>
      <c r="C119" s="74">
        <v>129</v>
      </c>
      <c r="D119" s="75">
        <f>E119*100+2</f>
        <v>802</v>
      </c>
      <c r="E119" s="76">
        <v>8</v>
      </c>
      <c r="F119" s="159"/>
      <c r="G119" s="156"/>
      <c r="H119" s="77">
        <v>2</v>
      </c>
      <c r="I119" s="78" t="s">
        <v>439</v>
      </c>
      <c r="J119" s="129"/>
      <c r="K119" s="31" t="s">
        <v>191</v>
      </c>
    </row>
    <row r="120" spans="1:11" ht="15" customHeight="1" x14ac:dyDescent="0.15">
      <c r="A120" s="74">
        <v>115</v>
      </c>
      <c r="B120" s="74">
        <v>1</v>
      </c>
      <c r="C120" s="80">
        <v>130</v>
      </c>
      <c r="D120" s="75">
        <f>E120*100+3</f>
        <v>803</v>
      </c>
      <c r="E120" s="76">
        <v>8</v>
      </c>
      <c r="F120" s="159"/>
      <c r="G120" s="156"/>
      <c r="H120" s="77">
        <v>3</v>
      </c>
      <c r="I120" s="78" t="s">
        <v>556</v>
      </c>
      <c r="J120" s="129"/>
      <c r="K120" s="31"/>
    </row>
    <row r="121" spans="1:11" ht="15" customHeight="1" x14ac:dyDescent="0.15">
      <c r="A121" s="74">
        <v>116</v>
      </c>
      <c r="B121" s="74">
        <v>1</v>
      </c>
      <c r="C121" s="74">
        <v>131</v>
      </c>
      <c r="D121" s="75">
        <f>E121*100+4</f>
        <v>804</v>
      </c>
      <c r="E121" s="76">
        <v>8</v>
      </c>
      <c r="F121" s="159"/>
      <c r="G121" s="156"/>
      <c r="H121" s="77">
        <v>4</v>
      </c>
      <c r="I121" s="78" t="s">
        <v>586</v>
      </c>
      <c r="J121" s="129"/>
      <c r="K121" s="31"/>
    </row>
    <row r="122" spans="1:11" ht="15" customHeight="1" x14ac:dyDescent="0.15">
      <c r="A122" s="74">
        <v>117</v>
      </c>
      <c r="B122" s="74">
        <v>1</v>
      </c>
      <c r="C122" s="80">
        <v>132</v>
      </c>
      <c r="D122" s="75">
        <f>E122*100+5</f>
        <v>805</v>
      </c>
      <c r="E122" s="76">
        <v>8</v>
      </c>
      <c r="F122" s="159"/>
      <c r="G122" s="156"/>
      <c r="H122" s="77">
        <v>5</v>
      </c>
      <c r="I122" s="78" t="s">
        <v>609</v>
      </c>
      <c r="J122" s="129"/>
      <c r="K122" s="31"/>
    </row>
    <row r="123" spans="1:11" ht="15" customHeight="1" x14ac:dyDescent="0.15">
      <c r="A123" s="74">
        <v>118</v>
      </c>
      <c r="B123" s="74">
        <v>1</v>
      </c>
      <c r="C123" s="74">
        <v>133</v>
      </c>
      <c r="D123" s="75">
        <f>E123*100+6</f>
        <v>806</v>
      </c>
      <c r="E123" s="76">
        <v>8</v>
      </c>
      <c r="F123" s="159"/>
      <c r="G123" s="156"/>
      <c r="H123" s="77">
        <v>6</v>
      </c>
      <c r="I123" s="78" t="s">
        <v>587</v>
      </c>
      <c r="J123" s="129"/>
      <c r="K123" s="31"/>
    </row>
    <row r="124" spans="1:11" ht="15" customHeight="1" x14ac:dyDescent="0.15">
      <c r="A124" s="74">
        <v>119</v>
      </c>
      <c r="B124" s="74">
        <v>1</v>
      </c>
      <c r="C124" s="80">
        <v>134</v>
      </c>
      <c r="D124" s="75">
        <f>E124*100+7</f>
        <v>807</v>
      </c>
      <c r="E124" s="76">
        <v>8</v>
      </c>
      <c r="F124" s="159"/>
      <c r="G124" s="156"/>
      <c r="H124" s="77">
        <v>7</v>
      </c>
      <c r="I124" s="78" t="s">
        <v>440</v>
      </c>
      <c r="J124" s="129"/>
      <c r="K124" s="31"/>
    </row>
    <row r="125" spans="1:11" ht="15" customHeight="1" x14ac:dyDescent="0.15">
      <c r="A125" s="74">
        <v>120</v>
      </c>
      <c r="B125" s="74">
        <v>1</v>
      </c>
      <c r="C125" s="74">
        <v>135</v>
      </c>
      <c r="D125" s="75">
        <f>E125*100+8</f>
        <v>808</v>
      </c>
      <c r="E125" s="76">
        <v>8</v>
      </c>
      <c r="F125" s="159"/>
      <c r="G125" s="156"/>
      <c r="H125" s="77">
        <v>8</v>
      </c>
      <c r="I125" s="78" t="s">
        <v>762</v>
      </c>
      <c r="J125" s="132"/>
      <c r="K125" s="31" t="s">
        <v>763</v>
      </c>
    </row>
    <row r="126" spans="1:11" ht="15" customHeight="1" x14ac:dyDescent="0.15">
      <c r="A126" s="74">
        <v>121</v>
      </c>
      <c r="B126" s="74">
        <v>1</v>
      </c>
      <c r="C126" s="80">
        <v>136</v>
      </c>
      <c r="D126" s="75">
        <f>E126*100+9</f>
        <v>809</v>
      </c>
      <c r="E126" s="76">
        <v>8</v>
      </c>
      <c r="F126" s="159"/>
      <c r="G126" s="156"/>
      <c r="H126" s="77">
        <v>9</v>
      </c>
      <c r="I126" s="78"/>
      <c r="J126" s="129"/>
      <c r="K126" s="31"/>
    </row>
    <row r="127" spans="1:11" ht="15" customHeight="1" x14ac:dyDescent="0.15">
      <c r="A127" s="74">
        <v>122</v>
      </c>
      <c r="B127" s="74">
        <v>1</v>
      </c>
      <c r="C127" s="74">
        <v>137</v>
      </c>
      <c r="D127" s="75">
        <f>E127*100+10</f>
        <v>810</v>
      </c>
      <c r="E127" s="76">
        <v>8</v>
      </c>
      <c r="F127" s="159"/>
      <c r="G127" s="156"/>
      <c r="H127" s="77">
        <v>10</v>
      </c>
      <c r="I127" s="78"/>
      <c r="J127" s="129"/>
      <c r="K127" s="31"/>
    </row>
    <row r="128" spans="1:11" ht="15" customHeight="1" x14ac:dyDescent="0.15">
      <c r="A128" s="74">
        <v>123</v>
      </c>
      <c r="B128" s="74">
        <v>1</v>
      </c>
      <c r="C128" s="80">
        <v>138</v>
      </c>
      <c r="D128" s="75">
        <f>E128*100+11</f>
        <v>811</v>
      </c>
      <c r="E128" s="76">
        <v>8</v>
      </c>
      <c r="F128" s="159"/>
      <c r="G128" s="156"/>
      <c r="H128" s="77">
        <v>11</v>
      </c>
      <c r="I128" s="78"/>
      <c r="J128" s="129"/>
      <c r="K128" s="31"/>
    </row>
    <row r="129" spans="1:11" ht="15" customHeight="1" x14ac:dyDescent="0.15">
      <c r="A129" s="74">
        <v>124</v>
      </c>
      <c r="B129" s="74">
        <v>1</v>
      </c>
      <c r="C129" s="74">
        <v>139</v>
      </c>
      <c r="D129" s="75">
        <f>E129*100+12</f>
        <v>812</v>
      </c>
      <c r="E129" s="76">
        <v>8</v>
      </c>
      <c r="F129" s="159"/>
      <c r="G129" s="156"/>
      <c r="H129" s="77">
        <v>12</v>
      </c>
      <c r="I129" s="78"/>
      <c r="J129" s="129"/>
      <c r="K129" s="31"/>
    </row>
    <row r="130" spans="1:11" ht="15" customHeight="1" x14ac:dyDescent="0.15">
      <c r="A130" s="74">
        <v>125</v>
      </c>
      <c r="B130" s="74">
        <v>1</v>
      </c>
      <c r="C130" s="80">
        <v>140</v>
      </c>
      <c r="D130" s="75">
        <f>E130*100+13</f>
        <v>813</v>
      </c>
      <c r="E130" s="76">
        <v>8</v>
      </c>
      <c r="F130" s="159"/>
      <c r="G130" s="156"/>
      <c r="H130" s="77">
        <v>13</v>
      </c>
      <c r="I130" s="78"/>
      <c r="J130" s="129"/>
      <c r="K130" s="31"/>
    </row>
    <row r="131" spans="1:11" ht="15" customHeight="1" x14ac:dyDescent="0.15">
      <c r="A131" s="74">
        <v>126</v>
      </c>
      <c r="B131" s="74">
        <v>1</v>
      </c>
      <c r="C131" s="74">
        <v>141</v>
      </c>
      <c r="D131" s="75">
        <f>E131*100+14</f>
        <v>814</v>
      </c>
      <c r="E131" s="76">
        <v>8</v>
      </c>
      <c r="F131" s="159"/>
      <c r="G131" s="156"/>
      <c r="H131" s="77">
        <v>14</v>
      </c>
      <c r="I131" s="78"/>
      <c r="J131" s="129"/>
      <c r="K131" s="31"/>
    </row>
    <row r="132" spans="1:11" ht="15" customHeight="1" x14ac:dyDescent="0.15">
      <c r="A132" s="74">
        <v>127</v>
      </c>
      <c r="B132" s="74">
        <v>1</v>
      </c>
      <c r="C132" s="80">
        <v>142</v>
      </c>
      <c r="D132" s="75">
        <f>E132*100+15</f>
        <v>815</v>
      </c>
      <c r="E132" s="76">
        <v>8</v>
      </c>
      <c r="F132" s="159"/>
      <c r="G132" s="156"/>
      <c r="H132" s="77">
        <v>15</v>
      </c>
      <c r="I132" s="78" t="s">
        <v>355</v>
      </c>
      <c r="J132" s="129"/>
      <c r="K132" s="133"/>
    </row>
    <row r="133" spans="1:11" ht="15" customHeight="1" x14ac:dyDescent="0.15">
      <c r="A133" s="90">
        <v>128</v>
      </c>
      <c r="B133" s="82">
        <v>1</v>
      </c>
      <c r="C133" s="82">
        <v>143</v>
      </c>
      <c r="D133" s="75">
        <f>E133*100</f>
        <v>800</v>
      </c>
      <c r="E133" s="83">
        <v>8</v>
      </c>
      <c r="F133" s="160"/>
      <c r="G133" s="157"/>
      <c r="H133" s="86">
        <v>16</v>
      </c>
      <c r="I133" s="87" t="s">
        <v>504</v>
      </c>
      <c r="J133" s="88"/>
      <c r="K133" s="134"/>
    </row>
    <row r="134" spans="1:11" ht="15" customHeight="1" x14ac:dyDescent="0.15">
      <c r="A134" s="80">
        <v>129</v>
      </c>
      <c r="B134" s="80">
        <v>2</v>
      </c>
      <c r="C134" s="80">
        <v>16</v>
      </c>
      <c r="D134" s="68">
        <f>E134*100+1</f>
        <v>901</v>
      </c>
      <c r="E134" s="89">
        <v>9</v>
      </c>
      <c r="F134" s="159">
        <v>9</v>
      </c>
      <c r="G134" s="156" t="str">
        <f>大分類!N15</f>
        <v>イベント･広告</v>
      </c>
      <c r="H134" s="122">
        <v>1</v>
      </c>
      <c r="I134" s="71" t="s">
        <v>441</v>
      </c>
      <c r="J134" s="128"/>
      <c r="K134" s="73"/>
    </row>
    <row r="135" spans="1:11" ht="15" customHeight="1" x14ac:dyDescent="0.15">
      <c r="A135" s="74">
        <v>130</v>
      </c>
      <c r="B135" s="74">
        <v>2</v>
      </c>
      <c r="C135" s="74">
        <v>17</v>
      </c>
      <c r="D135" s="75">
        <f>E135*100+2</f>
        <v>902</v>
      </c>
      <c r="E135" s="76">
        <v>9</v>
      </c>
      <c r="F135" s="159"/>
      <c r="G135" s="156"/>
      <c r="H135" s="123">
        <v>2</v>
      </c>
      <c r="I135" s="78" t="s">
        <v>470</v>
      </c>
      <c r="J135" s="129"/>
      <c r="K135" s="31"/>
    </row>
    <row r="136" spans="1:11" ht="15" customHeight="1" x14ac:dyDescent="0.15">
      <c r="A136" s="74">
        <v>131</v>
      </c>
      <c r="B136" s="74">
        <v>2</v>
      </c>
      <c r="C136" s="74">
        <v>18</v>
      </c>
      <c r="D136" s="75">
        <f>E136*100+3</f>
        <v>903</v>
      </c>
      <c r="E136" s="76">
        <v>9</v>
      </c>
      <c r="F136" s="159"/>
      <c r="G136" s="156"/>
      <c r="H136" s="123">
        <v>3</v>
      </c>
      <c r="I136" s="78" t="s">
        <v>476</v>
      </c>
      <c r="J136" s="129"/>
      <c r="K136" s="31"/>
    </row>
    <row r="137" spans="1:11" ht="15" customHeight="1" x14ac:dyDescent="0.15">
      <c r="A137" s="74">
        <v>132</v>
      </c>
      <c r="B137" s="74">
        <v>2</v>
      </c>
      <c r="C137" s="74">
        <v>19</v>
      </c>
      <c r="D137" s="75">
        <f>E137*100+4</f>
        <v>904</v>
      </c>
      <c r="E137" s="76">
        <v>9</v>
      </c>
      <c r="F137" s="159"/>
      <c r="G137" s="156"/>
      <c r="H137" s="123">
        <v>4</v>
      </c>
      <c r="I137" s="78" t="s">
        <v>471</v>
      </c>
      <c r="J137" s="129"/>
      <c r="K137" s="31"/>
    </row>
    <row r="138" spans="1:11" ht="15" customHeight="1" x14ac:dyDescent="0.15">
      <c r="A138" s="74">
        <v>133</v>
      </c>
      <c r="B138" s="74">
        <v>2</v>
      </c>
      <c r="C138" s="74">
        <v>20</v>
      </c>
      <c r="D138" s="75">
        <f>E138*100+5</f>
        <v>905</v>
      </c>
      <c r="E138" s="76">
        <v>9</v>
      </c>
      <c r="F138" s="159"/>
      <c r="G138" s="156"/>
      <c r="H138" s="123">
        <v>5</v>
      </c>
      <c r="I138" s="78" t="s">
        <v>318</v>
      </c>
      <c r="J138" s="129"/>
      <c r="K138" s="31" t="s">
        <v>319</v>
      </c>
    </row>
    <row r="139" spans="1:11" ht="15" customHeight="1" x14ac:dyDescent="0.15">
      <c r="A139" s="74">
        <v>134</v>
      </c>
      <c r="B139" s="74">
        <v>2</v>
      </c>
      <c r="C139" s="74">
        <v>21</v>
      </c>
      <c r="D139" s="75">
        <f>E139*100+6</f>
        <v>906</v>
      </c>
      <c r="E139" s="76">
        <v>9</v>
      </c>
      <c r="F139" s="159"/>
      <c r="G139" s="156"/>
      <c r="H139" s="123">
        <v>6</v>
      </c>
      <c r="I139" s="78" t="s">
        <v>482</v>
      </c>
      <c r="J139" s="129"/>
      <c r="K139" s="31" t="s">
        <v>552</v>
      </c>
    </row>
    <row r="140" spans="1:11" ht="15" customHeight="1" x14ac:dyDescent="0.15">
      <c r="A140" s="74">
        <v>135</v>
      </c>
      <c r="B140" s="74">
        <v>2</v>
      </c>
      <c r="C140" s="74">
        <v>22</v>
      </c>
      <c r="D140" s="75">
        <f>E140*100+7</f>
        <v>907</v>
      </c>
      <c r="E140" s="76">
        <v>9</v>
      </c>
      <c r="F140" s="159"/>
      <c r="G140" s="156"/>
      <c r="H140" s="123">
        <v>7</v>
      </c>
      <c r="I140" s="78" t="s">
        <v>541</v>
      </c>
      <c r="J140" s="129"/>
      <c r="K140" s="31" t="s">
        <v>552</v>
      </c>
    </row>
    <row r="141" spans="1:11" ht="15" customHeight="1" x14ac:dyDescent="0.15">
      <c r="A141" s="74">
        <v>136</v>
      </c>
      <c r="B141" s="74">
        <v>2</v>
      </c>
      <c r="C141" s="74">
        <v>23</v>
      </c>
      <c r="D141" s="75">
        <f>E141*100+8</f>
        <v>908</v>
      </c>
      <c r="E141" s="76">
        <v>9</v>
      </c>
      <c r="F141" s="159"/>
      <c r="G141" s="156"/>
      <c r="H141" s="123">
        <v>8</v>
      </c>
      <c r="I141" s="78" t="s">
        <v>555</v>
      </c>
      <c r="J141" s="129"/>
      <c r="K141" s="31" t="s">
        <v>190</v>
      </c>
    </row>
    <row r="142" spans="1:11" ht="15" customHeight="1" x14ac:dyDescent="0.15">
      <c r="A142" s="74">
        <v>137</v>
      </c>
      <c r="B142" s="74">
        <v>2</v>
      </c>
      <c r="C142" s="74">
        <v>24</v>
      </c>
      <c r="D142" s="75">
        <f>E142*100+9</f>
        <v>909</v>
      </c>
      <c r="E142" s="76">
        <v>9</v>
      </c>
      <c r="F142" s="159"/>
      <c r="G142" s="156"/>
      <c r="H142" s="123">
        <v>9</v>
      </c>
      <c r="I142" s="78" t="s">
        <v>561</v>
      </c>
      <c r="J142" s="129"/>
      <c r="K142" s="31" t="s">
        <v>562</v>
      </c>
    </row>
    <row r="143" spans="1:11" ht="15" customHeight="1" x14ac:dyDescent="0.15">
      <c r="A143" s="74">
        <v>138</v>
      </c>
      <c r="B143" s="74">
        <v>2</v>
      </c>
      <c r="C143" s="74">
        <v>25</v>
      </c>
      <c r="D143" s="75">
        <f>E143*100+10</f>
        <v>910</v>
      </c>
      <c r="E143" s="76">
        <v>9</v>
      </c>
      <c r="F143" s="159"/>
      <c r="G143" s="156"/>
      <c r="H143" s="123">
        <v>10</v>
      </c>
      <c r="I143" s="78"/>
      <c r="J143" s="129"/>
      <c r="K143" s="31"/>
    </row>
    <row r="144" spans="1:11" ht="15" customHeight="1" x14ac:dyDescent="0.15">
      <c r="A144" s="74">
        <v>139</v>
      </c>
      <c r="B144" s="74">
        <v>2</v>
      </c>
      <c r="C144" s="74">
        <v>26</v>
      </c>
      <c r="D144" s="75">
        <f>E144*100+11</f>
        <v>911</v>
      </c>
      <c r="E144" s="76">
        <v>9</v>
      </c>
      <c r="F144" s="159"/>
      <c r="G144" s="156"/>
      <c r="H144" s="123">
        <v>11</v>
      </c>
      <c r="I144" s="78"/>
      <c r="J144" s="129"/>
      <c r="K144" s="31"/>
    </row>
    <row r="145" spans="1:11" ht="15" customHeight="1" x14ac:dyDescent="0.15">
      <c r="A145" s="74">
        <v>140</v>
      </c>
      <c r="B145" s="74">
        <v>2</v>
      </c>
      <c r="C145" s="74">
        <v>27</v>
      </c>
      <c r="D145" s="75">
        <f>E145*100+12</f>
        <v>912</v>
      </c>
      <c r="E145" s="76">
        <v>9</v>
      </c>
      <c r="F145" s="159"/>
      <c r="G145" s="156"/>
      <c r="H145" s="123">
        <v>12</v>
      </c>
      <c r="I145" s="78"/>
      <c r="J145" s="129"/>
      <c r="K145" s="31"/>
    </row>
    <row r="146" spans="1:11" ht="15" customHeight="1" x14ac:dyDescent="0.15">
      <c r="A146" s="74">
        <v>141</v>
      </c>
      <c r="B146" s="74">
        <v>2</v>
      </c>
      <c r="C146" s="74">
        <v>28</v>
      </c>
      <c r="D146" s="75">
        <f>E146*100+13</f>
        <v>913</v>
      </c>
      <c r="E146" s="76">
        <v>9</v>
      </c>
      <c r="F146" s="159"/>
      <c r="G146" s="156"/>
      <c r="H146" s="123">
        <v>13</v>
      </c>
      <c r="I146" s="78"/>
      <c r="J146" s="129"/>
      <c r="K146" s="31"/>
    </row>
    <row r="147" spans="1:11" ht="15" customHeight="1" x14ac:dyDescent="0.15">
      <c r="A147" s="74">
        <v>142</v>
      </c>
      <c r="B147" s="74">
        <v>2</v>
      </c>
      <c r="C147" s="74">
        <v>29</v>
      </c>
      <c r="D147" s="75">
        <f>E147*100+14</f>
        <v>914</v>
      </c>
      <c r="E147" s="76">
        <v>9</v>
      </c>
      <c r="F147" s="159"/>
      <c r="G147" s="156"/>
      <c r="H147" s="123">
        <v>14</v>
      </c>
      <c r="I147" s="78"/>
      <c r="J147" s="129"/>
      <c r="K147" s="31"/>
    </row>
    <row r="148" spans="1:11" ht="15" customHeight="1" x14ac:dyDescent="0.15">
      <c r="A148" s="74">
        <v>143</v>
      </c>
      <c r="B148" s="74">
        <v>2</v>
      </c>
      <c r="C148" s="74">
        <v>30</v>
      </c>
      <c r="D148" s="75">
        <f>E148*100+15</f>
        <v>915</v>
      </c>
      <c r="E148" s="76">
        <v>9</v>
      </c>
      <c r="F148" s="159"/>
      <c r="G148" s="156"/>
      <c r="H148" s="123">
        <v>15</v>
      </c>
      <c r="I148" s="78" t="s">
        <v>538</v>
      </c>
      <c r="J148" s="129"/>
      <c r="K148" s="133"/>
    </row>
    <row r="149" spans="1:11" ht="15" customHeight="1" x14ac:dyDescent="0.15">
      <c r="A149" s="90">
        <v>144</v>
      </c>
      <c r="B149" s="82">
        <v>2</v>
      </c>
      <c r="C149" s="82">
        <v>31</v>
      </c>
      <c r="D149" s="75">
        <f>E149*100</f>
        <v>900</v>
      </c>
      <c r="E149" s="83">
        <v>9</v>
      </c>
      <c r="F149" s="160"/>
      <c r="G149" s="157"/>
      <c r="H149" s="86">
        <v>16</v>
      </c>
      <c r="I149" s="87" t="s">
        <v>504</v>
      </c>
      <c r="J149" s="88"/>
      <c r="K149" s="134"/>
    </row>
    <row r="150" spans="1:11" ht="15" customHeight="1" x14ac:dyDescent="0.15">
      <c r="A150" s="80">
        <v>145</v>
      </c>
      <c r="B150" s="80">
        <v>2</v>
      </c>
      <c r="C150" s="80">
        <v>32</v>
      </c>
      <c r="D150" s="68">
        <f>E150*100+1</f>
        <v>1001</v>
      </c>
      <c r="E150" s="89">
        <v>10</v>
      </c>
      <c r="F150" s="158">
        <v>10</v>
      </c>
      <c r="G150" s="155" t="str">
        <f>大分類!N16</f>
        <v>調査・検査・計画策定</v>
      </c>
      <c r="H150" s="122">
        <v>1</v>
      </c>
      <c r="I150" s="71" t="s">
        <v>487</v>
      </c>
      <c r="J150" s="128"/>
      <c r="K150" s="73"/>
    </row>
    <row r="151" spans="1:11" ht="15" customHeight="1" x14ac:dyDescent="0.15">
      <c r="A151" s="74">
        <v>146</v>
      </c>
      <c r="B151" s="74">
        <v>2</v>
      </c>
      <c r="C151" s="74">
        <v>33</v>
      </c>
      <c r="D151" s="75">
        <f>E151*100+2</f>
        <v>1002</v>
      </c>
      <c r="E151" s="76">
        <v>10</v>
      </c>
      <c r="F151" s="159"/>
      <c r="G151" s="156"/>
      <c r="H151" s="123">
        <v>2</v>
      </c>
      <c r="I151" s="78" t="s">
        <v>578</v>
      </c>
      <c r="J151" s="129"/>
      <c r="K151" s="31"/>
    </row>
    <row r="152" spans="1:11" ht="15" customHeight="1" x14ac:dyDescent="0.15">
      <c r="A152" s="74">
        <v>147</v>
      </c>
      <c r="B152" s="74">
        <v>2</v>
      </c>
      <c r="C152" s="74">
        <v>34</v>
      </c>
      <c r="D152" s="75">
        <f>E152*100+3</f>
        <v>1003</v>
      </c>
      <c r="E152" s="76">
        <v>10</v>
      </c>
      <c r="F152" s="159"/>
      <c r="G152" s="156"/>
      <c r="H152" s="123">
        <v>3</v>
      </c>
      <c r="I152" s="78" t="s">
        <v>181</v>
      </c>
      <c r="J152" s="129"/>
      <c r="K152" s="31"/>
    </row>
    <row r="153" spans="1:11" ht="15" customHeight="1" x14ac:dyDescent="0.15">
      <c r="A153" s="74">
        <v>148</v>
      </c>
      <c r="B153" s="74">
        <v>2</v>
      </c>
      <c r="C153" s="74">
        <v>35</v>
      </c>
      <c r="D153" s="75">
        <f>E153*100+4</f>
        <v>1004</v>
      </c>
      <c r="E153" s="76">
        <v>10</v>
      </c>
      <c r="F153" s="159"/>
      <c r="G153" s="156"/>
      <c r="H153" s="123">
        <v>4</v>
      </c>
      <c r="I153" s="78" t="s">
        <v>577</v>
      </c>
      <c r="J153" s="129"/>
      <c r="K153" s="31"/>
    </row>
    <row r="154" spans="1:11" ht="15" customHeight="1" x14ac:dyDescent="0.15">
      <c r="A154" s="74">
        <v>149</v>
      </c>
      <c r="B154" s="74">
        <v>2</v>
      </c>
      <c r="C154" s="74">
        <v>36</v>
      </c>
      <c r="D154" s="75">
        <f>E154*100+5</f>
        <v>1005</v>
      </c>
      <c r="E154" s="76">
        <v>10</v>
      </c>
      <c r="F154" s="159"/>
      <c r="G154" s="156"/>
      <c r="H154" s="123">
        <v>5</v>
      </c>
      <c r="I154" s="78" t="s">
        <v>449</v>
      </c>
      <c r="J154" s="129"/>
      <c r="K154" s="31" t="s">
        <v>429</v>
      </c>
    </row>
    <row r="155" spans="1:11" ht="15" customHeight="1" x14ac:dyDescent="0.15">
      <c r="A155" s="74">
        <v>150</v>
      </c>
      <c r="B155" s="74">
        <v>2</v>
      </c>
      <c r="C155" s="74">
        <v>37</v>
      </c>
      <c r="D155" s="75">
        <f>E155*100+6</f>
        <v>1006</v>
      </c>
      <c r="E155" s="76">
        <v>10</v>
      </c>
      <c r="F155" s="159"/>
      <c r="G155" s="156"/>
      <c r="H155" s="123">
        <v>6</v>
      </c>
      <c r="I155" s="78" t="s">
        <v>182</v>
      </c>
      <c r="J155" s="129"/>
      <c r="K155" s="31"/>
    </row>
    <row r="156" spans="1:11" ht="15" customHeight="1" x14ac:dyDescent="0.15">
      <c r="A156" s="74">
        <v>151</v>
      </c>
      <c r="B156" s="74">
        <v>2</v>
      </c>
      <c r="C156" s="74">
        <v>38</v>
      </c>
      <c r="D156" s="75">
        <f>E156*100+7</f>
        <v>1007</v>
      </c>
      <c r="E156" s="76">
        <v>10</v>
      </c>
      <c r="F156" s="159"/>
      <c r="G156" s="156"/>
      <c r="H156" s="123">
        <v>7</v>
      </c>
      <c r="I156" s="78" t="s">
        <v>183</v>
      </c>
      <c r="J156" s="129"/>
      <c r="K156" s="31"/>
    </row>
    <row r="157" spans="1:11" ht="15" customHeight="1" x14ac:dyDescent="0.15">
      <c r="A157" s="74">
        <v>152</v>
      </c>
      <c r="B157" s="74">
        <v>2</v>
      </c>
      <c r="C157" s="74">
        <v>39</v>
      </c>
      <c r="D157" s="75">
        <f>E157*100+8</f>
        <v>1008</v>
      </c>
      <c r="E157" s="76">
        <v>10</v>
      </c>
      <c r="F157" s="159"/>
      <c r="G157" s="156"/>
      <c r="H157" s="123">
        <v>8</v>
      </c>
      <c r="I157" s="78" t="s">
        <v>584</v>
      </c>
      <c r="J157" s="129"/>
      <c r="K157" s="31"/>
    </row>
    <row r="158" spans="1:11" ht="15" customHeight="1" x14ac:dyDescent="0.15">
      <c r="A158" s="74">
        <v>153</v>
      </c>
      <c r="B158" s="74">
        <v>2</v>
      </c>
      <c r="C158" s="74">
        <v>40</v>
      </c>
      <c r="D158" s="75">
        <f>E158*100+9</f>
        <v>1009</v>
      </c>
      <c r="E158" s="76">
        <v>10</v>
      </c>
      <c r="F158" s="159"/>
      <c r="G158" s="156"/>
      <c r="H158" s="123">
        <v>9</v>
      </c>
      <c r="I158" s="78" t="s">
        <v>489</v>
      </c>
      <c r="J158" s="129"/>
      <c r="K158" s="31"/>
    </row>
    <row r="159" spans="1:11" ht="15" customHeight="1" x14ac:dyDescent="0.15">
      <c r="A159" s="74">
        <v>154</v>
      </c>
      <c r="B159" s="74">
        <v>2</v>
      </c>
      <c r="C159" s="74">
        <v>41</v>
      </c>
      <c r="D159" s="75">
        <f>E159*100+10</f>
        <v>1010</v>
      </c>
      <c r="E159" s="76">
        <v>10</v>
      </c>
      <c r="F159" s="159"/>
      <c r="G159" s="156"/>
      <c r="H159" s="123">
        <v>10</v>
      </c>
      <c r="I159" s="78" t="s">
        <v>184</v>
      </c>
      <c r="J159" s="129"/>
      <c r="K159" s="31" t="s">
        <v>185</v>
      </c>
    </row>
    <row r="160" spans="1:11" ht="15" customHeight="1" x14ac:dyDescent="0.15">
      <c r="A160" s="74">
        <v>155</v>
      </c>
      <c r="B160" s="74">
        <v>2</v>
      </c>
      <c r="C160" s="74">
        <v>42</v>
      </c>
      <c r="D160" s="75">
        <f>E160*100+11</f>
        <v>1011</v>
      </c>
      <c r="E160" s="76">
        <v>10</v>
      </c>
      <c r="F160" s="159"/>
      <c r="G160" s="156"/>
      <c r="H160" s="123">
        <v>11</v>
      </c>
      <c r="I160" s="78" t="s">
        <v>187</v>
      </c>
      <c r="J160" s="129"/>
      <c r="K160" s="31" t="s">
        <v>186</v>
      </c>
    </row>
    <row r="161" spans="1:11" ht="15" customHeight="1" x14ac:dyDescent="0.15">
      <c r="A161" s="74">
        <v>156</v>
      </c>
      <c r="B161" s="74">
        <v>2</v>
      </c>
      <c r="C161" s="74">
        <v>43</v>
      </c>
      <c r="D161" s="75">
        <f>E161*100+12</f>
        <v>1012</v>
      </c>
      <c r="E161" s="76">
        <v>10</v>
      </c>
      <c r="F161" s="159"/>
      <c r="G161" s="156"/>
      <c r="H161" s="123">
        <v>12</v>
      </c>
      <c r="I161" s="78" t="s">
        <v>188</v>
      </c>
      <c r="J161" s="129"/>
      <c r="K161" s="31" t="s">
        <v>189</v>
      </c>
    </row>
    <row r="162" spans="1:11" ht="15" customHeight="1" x14ac:dyDescent="0.15">
      <c r="A162" s="74">
        <v>157</v>
      </c>
      <c r="B162" s="74">
        <v>2</v>
      </c>
      <c r="C162" s="74">
        <v>44</v>
      </c>
      <c r="D162" s="75">
        <f>E162*100+13</f>
        <v>1013</v>
      </c>
      <c r="E162" s="76">
        <v>10</v>
      </c>
      <c r="F162" s="159"/>
      <c r="G162" s="156"/>
      <c r="H162" s="123">
        <v>13</v>
      </c>
      <c r="I162" s="78"/>
      <c r="J162" s="129"/>
      <c r="K162" s="31"/>
    </row>
    <row r="163" spans="1:11" ht="15" customHeight="1" x14ac:dyDescent="0.15">
      <c r="A163" s="74">
        <v>158</v>
      </c>
      <c r="B163" s="74">
        <v>2</v>
      </c>
      <c r="C163" s="74">
        <v>45</v>
      </c>
      <c r="D163" s="75">
        <f>E163*100+14</f>
        <v>1014</v>
      </c>
      <c r="E163" s="76">
        <v>10</v>
      </c>
      <c r="F163" s="159"/>
      <c r="G163" s="156"/>
      <c r="H163" s="123">
        <v>14</v>
      </c>
      <c r="I163" s="78"/>
      <c r="J163" s="129"/>
      <c r="K163" s="31"/>
    </row>
    <row r="164" spans="1:11" ht="15" customHeight="1" x14ac:dyDescent="0.15">
      <c r="A164" s="74">
        <v>159</v>
      </c>
      <c r="B164" s="74">
        <v>2</v>
      </c>
      <c r="C164" s="74">
        <v>46</v>
      </c>
      <c r="D164" s="75">
        <f>E164*100+15</f>
        <v>1015</v>
      </c>
      <c r="E164" s="76">
        <v>10</v>
      </c>
      <c r="F164" s="159"/>
      <c r="G164" s="156"/>
      <c r="H164" s="123">
        <v>15</v>
      </c>
      <c r="I164" s="78" t="s">
        <v>430</v>
      </c>
      <c r="J164" s="129"/>
      <c r="K164" s="133"/>
    </row>
    <row r="165" spans="1:11" ht="15" customHeight="1" x14ac:dyDescent="0.15">
      <c r="A165" s="90">
        <v>160</v>
      </c>
      <c r="B165" s="82">
        <v>2</v>
      </c>
      <c r="C165" s="82">
        <v>47</v>
      </c>
      <c r="D165" s="75">
        <f>E165*100</f>
        <v>1000</v>
      </c>
      <c r="E165" s="83">
        <v>10</v>
      </c>
      <c r="F165" s="160"/>
      <c r="G165" s="157"/>
      <c r="H165" s="86">
        <v>16</v>
      </c>
      <c r="I165" s="87" t="s">
        <v>504</v>
      </c>
      <c r="J165" s="88"/>
      <c r="K165" s="134"/>
    </row>
    <row r="166" spans="1:11" ht="15" customHeight="1" x14ac:dyDescent="0.15">
      <c r="A166" s="80">
        <v>161</v>
      </c>
      <c r="B166" s="80">
        <v>2</v>
      </c>
      <c r="C166" s="80">
        <v>48</v>
      </c>
      <c r="D166" s="68">
        <f>E166*100+1</f>
        <v>1101</v>
      </c>
      <c r="E166" s="89">
        <v>11</v>
      </c>
      <c r="F166" s="158">
        <v>11</v>
      </c>
      <c r="G166" s="155" t="str">
        <f>大分類!N17</f>
        <v>廃棄物・薬品処理</v>
      </c>
      <c r="H166" s="122">
        <v>1</v>
      </c>
      <c r="I166" s="71" t="s">
        <v>452</v>
      </c>
      <c r="J166" s="128"/>
      <c r="K166" s="73"/>
    </row>
    <row r="167" spans="1:11" ht="15" customHeight="1" x14ac:dyDescent="0.15">
      <c r="A167" s="74">
        <v>162</v>
      </c>
      <c r="B167" s="74">
        <v>2</v>
      </c>
      <c r="C167" s="74">
        <v>49</v>
      </c>
      <c r="D167" s="75">
        <f>E167*100+2</f>
        <v>1102</v>
      </c>
      <c r="E167" s="76">
        <v>11</v>
      </c>
      <c r="F167" s="159"/>
      <c r="G167" s="156"/>
      <c r="H167" s="123">
        <v>2</v>
      </c>
      <c r="I167" s="78" t="s">
        <v>453</v>
      </c>
      <c r="J167" s="129"/>
      <c r="K167" s="31"/>
    </row>
    <row r="168" spans="1:11" ht="15" customHeight="1" x14ac:dyDescent="0.15">
      <c r="A168" s="74">
        <v>163</v>
      </c>
      <c r="B168" s="74">
        <v>2</v>
      </c>
      <c r="C168" s="74">
        <v>50</v>
      </c>
      <c r="D168" s="75">
        <f>E168*100+3</f>
        <v>1103</v>
      </c>
      <c r="E168" s="76">
        <v>11</v>
      </c>
      <c r="F168" s="159"/>
      <c r="G168" s="156"/>
      <c r="H168" s="123">
        <v>3</v>
      </c>
      <c r="I168" s="78" t="s">
        <v>478</v>
      </c>
      <c r="J168" s="129"/>
      <c r="K168" s="31"/>
    </row>
    <row r="169" spans="1:11" ht="15" customHeight="1" x14ac:dyDescent="0.15">
      <c r="A169" s="74">
        <v>164</v>
      </c>
      <c r="B169" s="74">
        <v>2</v>
      </c>
      <c r="C169" s="74">
        <v>51</v>
      </c>
      <c r="D169" s="75">
        <f>E169*100+4</f>
        <v>1104</v>
      </c>
      <c r="E169" s="76">
        <v>11</v>
      </c>
      <c r="F169" s="159"/>
      <c r="G169" s="156"/>
      <c r="H169" s="123">
        <v>4</v>
      </c>
      <c r="I169" s="78" t="s">
        <v>488</v>
      </c>
      <c r="J169" s="129"/>
      <c r="K169" s="31"/>
    </row>
    <row r="170" spans="1:11" ht="15" customHeight="1" x14ac:dyDescent="0.15">
      <c r="A170" s="74">
        <v>165</v>
      </c>
      <c r="B170" s="74">
        <v>2</v>
      </c>
      <c r="C170" s="74">
        <v>52</v>
      </c>
      <c r="D170" s="75">
        <f>E170*100+5</f>
        <v>1105</v>
      </c>
      <c r="E170" s="76">
        <v>11</v>
      </c>
      <c r="F170" s="159"/>
      <c r="G170" s="156"/>
      <c r="H170" s="123">
        <v>5</v>
      </c>
      <c r="I170" s="78" t="s">
        <v>543</v>
      </c>
      <c r="J170" s="129"/>
      <c r="K170" s="31" t="s">
        <v>547</v>
      </c>
    </row>
    <row r="171" spans="1:11" ht="15" customHeight="1" x14ac:dyDescent="0.15">
      <c r="A171" s="74">
        <v>166</v>
      </c>
      <c r="B171" s="74">
        <v>2</v>
      </c>
      <c r="C171" s="74">
        <v>53</v>
      </c>
      <c r="D171" s="75">
        <f>E171*100+6</f>
        <v>1106</v>
      </c>
      <c r="E171" s="76">
        <v>11</v>
      </c>
      <c r="F171" s="159"/>
      <c r="G171" s="156"/>
      <c r="H171" s="123">
        <v>6</v>
      </c>
      <c r="I171" s="78" t="s">
        <v>559</v>
      </c>
      <c r="J171" s="129"/>
      <c r="K171" s="31"/>
    </row>
    <row r="172" spans="1:11" ht="15" customHeight="1" x14ac:dyDescent="0.15">
      <c r="A172" s="74">
        <v>167</v>
      </c>
      <c r="B172" s="74">
        <v>2</v>
      </c>
      <c r="C172" s="74">
        <v>54</v>
      </c>
      <c r="D172" s="75">
        <f>E172*100+7</f>
        <v>1107</v>
      </c>
      <c r="E172" s="76">
        <v>11</v>
      </c>
      <c r="F172" s="159"/>
      <c r="G172" s="156"/>
      <c r="H172" s="123">
        <v>7</v>
      </c>
      <c r="I172" s="78" t="s">
        <v>560</v>
      </c>
      <c r="J172" s="129"/>
      <c r="K172" s="31"/>
    </row>
    <row r="173" spans="1:11" ht="15" customHeight="1" x14ac:dyDescent="0.15">
      <c r="A173" s="74">
        <v>168</v>
      </c>
      <c r="B173" s="74">
        <v>2</v>
      </c>
      <c r="C173" s="74">
        <v>55</v>
      </c>
      <c r="D173" s="75">
        <f>E173*100+8</f>
        <v>1108</v>
      </c>
      <c r="E173" s="76">
        <v>11</v>
      </c>
      <c r="F173" s="159"/>
      <c r="G173" s="156"/>
      <c r="H173" s="123">
        <v>8</v>
      </c>
      <c r="I173" s="78" t="s">
        <v>431</v>
      </c>
      <c r="J173" s="129"/>
      <c r="K173" s="31"/>
    </row>
    <row r="174" spans="1:11" ht="15" customHeight="1" x14ac:dyDescent="0.15">
      <c r="A174" s="74">
        <v>169</v>
      </c>
      <c r="B174" s="74">
        <v>2</v>
      </c>
      <c r="C174" s="74">
        <v>56</v>
      </c>
      <c r="D174" s="75">
        <f>E174*100+9</f>
        <v>1109</v>
      </c>
      <c r="E174" s="76">
        <v>11</v>
      </c>
      <c r="F174" s="159"/>
      <c r="G174" s="156"/>
      <c r="H174" s="123">
        <v>9</v>
      </c>
      <c r="I174" s="78" t="s">
        <v>566</v>
      </c>
      <c r="J174" s="129"/>
      <c r="K174" s="31"/>
    </row>
    <row r="175" spans="1:11" ht="15" customHeight="1" x14ac:dyDescent="0.15">
      <c r="A175" s="74">
        <v>170</v>
      </c>
      <c r="B175" s="74">
        <v>2</v>
      </c>
      <c r="C175" s="74">
        <v>57</v>
      </c>
      <c r="D175" s="75">
        <f>E175*100+10</f>
        <v>1110</v>
      </c>
      <c r="E175" s="76">
        <v>11</v>
      </c>
      <c r="F175" s="159"/>
      <c r="G175" s="156"/>
      <c r="H175" s="123">
        <v>10</v>
      </c>
      <c r="I175" s="78" t="s">
        <v>567</v>
      </c>
      <c r="J175" s="129"/>
      <c r="K175" s="31"/>
    </row>
    <row r="176" spans="1:11" ht="15" customHeight="1" x14ac:dyDescent="0.15">
      <c r="A176" s="74">
        <v>171</v>
      </c>
      <c r="B176" s="74">
        <v>2</v>
      </c>
      <c r="C176" s="74">
        <v>58</v>
      </c>
      <c r="D176" s="75">
        <f>E176*100+11</f>
        <v>1111</v>
      </c>
      <c r="E176" s="76">
        <v>11</v>
      </c>
      <c r="F176" s="159"/>
      <c r="G176" s="156"/>
      <c r="H176" s="123">
        <v>11</v>
      </c>
      <c r="I176" s="78" t="s">
        <v>582</v>
      </c>
      <c r="J176" s="129"/>
      <c r="K176" s="31"/>
    </row>
    <row r="177" spans="1:11" ht="15" customHeight="1" x14ac:dyDescent="0.15">
      <c r="A177" s="74">
        <v>172</v>
      </c>
      <c r="B177" s="74">
        <v>2</v>
      </c>
      <c r="C177" s="74">
        <v>59</v>
      </c>
      <c r="D177" s="75">
        <f>E177*100+12</f>
        <v>1112</v>
      </c>
      <c r="E177" s="76">
        <v>11</v>
      </c>
      <c r="F177" s="159"/>
      <c r="G177" s="156"/>
      <c r="H177" s="123">
        <v>12</v>
      </c>
      <c r="I177" s="78"/>
      <c r="J177" s="129"/>
      <c r="K177" s="31"/>
    </row>
    <row r="178" spans="1:11" ht="15" customHeight="1" x14ac:dyDescent="0.15">
      <c r="A178" s="74">
        <v>173</v>
      </c>
      <c r="B178" s="74">
        <v>2</v>
      </c>
      <c r="C178" s="74">
        <v>60</v>
      </c>
      <c r="D178" s="75">
        <f>E178*100+13</f>
        <v>1113</v>
      </c>
      <c r="E178" s="76">
        <v>11</v>
      </c>
      <c r="F178" s="159"/>
      <c r="G178" s="156"/>
      <c r="H178" s="123">
        <v>13</v>
      </c>
      <c r="I178" s="78"/>
      <c r="J178" s="129"/>
      <c r="K178" s="31"/>
    </row>
    <row r="179" spans="1:11" ht="15" customHeight="1" x14ac:dyDescent="0.15">
      <c r="A179" s="74">
        <v>174</v>
      </c>
      <c r="B179" s="74">
        <v>2</v>
      </c>
      <c r="C179" s="74">
        <v>61</v>
      </c>
      <c r="D179" s="75">
        <f>E179*100+14</f>
        <v>1114</v>
      </c>
      <c r="E179" s="76">
        <v>11</v>
      </c>
      <c r="F179" s="159"/>
      <c r="G179" s="156"/>
      <c r="H179" s="123">
        <v>14</v>
      </c>
      <c r="I179" s="78"/>
      <c r="J179" s="129"/>
      <c r="K179" s="31"/>
    </row>
    <row r="180" spans="1:11" ht="15" customHeight="1" x14ac:dyDescent="0.15">
      <c r="A180" s="74">
        <v>175</v>
      </c>
      <c r="B180" s="74">
        <v>2</v>
      </c>
      <c r="C180" s="74">
        <v>62</v>
      </c>
      <c r="D180" s="75">
        <f>E180*100+15</f>
        <v>1115</v>
      </c>
      <c r="E180" s="76">
        <v>11</v>
      </c>
      <c r="F180" s="159"/>
      <c r="G180" s="156"/>
      <c r="H180" s="123">
        <v>15</v>
      </c>
      <c r="I180" s="78" t="s">
        <v>356</v>
      </c>
      <c r="J180" s="129"/>
      <c r="K180" s="133"/>
    </row>
    <row r="181" spans="1:11" ht="15" customHeight="1" x14ac:dyDescent="0.15">
      <c r="A181" s="90">
        <v>176</v>
      </c>
      <c r="B181" s="82">
        <v>2</v>
      </c>
      <c r="C181" s="82">
        <v>63</v>
      </c>
      <c r="D181" s="75">
        <f>E181*100</f>
        <v>1100</v>
      </c>
      <c r="E181" s="83">
        <v>11</v>
      </c>
      <c r="F181" s="160"/>
      <c r="G181" s="157"/>
      <c r="H181" s="86">
        <v>16</v>
      </c>
      <c r="I181" s="87" t="s">
        <v>504</v>
      </c>
      <c r="J181" s="88"/>
      <c r="K181" s="134"/>
    </row>
    <row r="182" spans="1:11" ht="15" customHeight="1" x14ac:dyDescent="0.15">
      <c r="A182" s="80">
        <v>177</v>
      </c>
      <c r="B182" s="80">
        <v>2</v>
      </c>
      <c r="C182" s="80">
        <v>64</v>
      </c>
      <c r="D182" s="68">
        <f>E182*100+1</f>
        <v>1201</v>
      </c>
      <c r="E182" s="89">
        <v>12</v>
      </c>
      <c r="F182" s="159">
        <v>12</v>
      </c>
      <c r="G182" s="156" t="str">
        <f>大分類!N18</f>
        <v>防除・駆除</v>
      </c>
      <c r="H182" s="122">
        <v>1</v>
      </c>
      <c r="I182" s="71" t="s">
        <v>472</v>
      </c>
      <c r="J182" s="128"/>
      <c r="K182" s="73"/>
    </row>
    <row r="183" spans="1:11" ht="15" customHeight="1" x14ac:dyDescent="0.15">
      <c r="A183" s="74">
        <v>178</v>
      </c>
      <c r="B183" s="74">
        <v>2</v>
      </c>
      <c r="C183" s="74">
        <v>65</v>
      </c>
      <c r="D183" s="75">
        <f>E183*100+2</f>
        <v>1202</v>
      </c>
      <c r="E183" s="76">
        <v>12</v>
      </c>
      <c r="F183" s="159"/>
      <c r="G183" s="156"/>
      <c r="H183" s="123">
        <v>2</v>
      </c>
      <c r="I183" s="78" t="s">
        <v>473</v>
      </c>
      <c r="J183" s="129"/>
      <c r="K183" s="31"/>
    </row>
    <row r="184" spans="1:11" ht="15" customHeight="1" x14ac:dyDescent="0.15">
      <c r="A184" s="74">
        <v>179</v>
      </c>
      <c r="B184" s="74">
        <v>2</v>
      </c>
      <c r="C184" s="74">
        <v>66</v>
      </c>
      <c r="D184" s="75">
        <f>E184*100+3</f>
        <v>1203</v>
      </c>
      <c r="E184" s="76">
        <v>12</v>
      </c>
      <c r="F184" s="159"/>
      <c r="G184" s="156"/>
      <c r="H184" s="123">
        <v>3</v>
      </c>
      <c r="I184" s="78" t="s">
        <v>557</v>
      </c>
      <c r="J184" s="129"/>
      <c r="K184" s="31"/>
    </row>
    <row r="185" spans="1:11" ht="15" customHeight="1" x14ac:dyDescent="0.15">
      <c r="A185" s="74">
        <v>180</v>
      </c>
      <c r="B185" s="74">
        <v>2</v>
      </c>
      <c r="C185" s="74">
        <v>67</v>
      </c>
      <c r="D185" s="75">
        <f>E185*100+4</f>
        <v>1204</v>
      </c>
      <c r="E185" s="76">
        <v>12</v>
      </c>
      <c r="F185" s="159"/>
      <c r="G185" s="156"/>
      <c r="H185" s="123">
        <v>4</v>
      </c>
      <c r="I185" s="78" t="s">
        <v>558</v>
      </c>
      <c r="J185" s="129"/>
      <c r="K185" s="31"/>
    </row>
    <row r="186" spans="1:11" ht="15" customHeight="1" x14ac:dyDescent="0.15">
      <c r="A186" s="74">
        <v>181</v>
      </c>
      <c r="B186" s="74">
        <v>2</v>
      </c>
      <c r="C186" s="74">
        <v>68</v>
      </c>
      <c r="D186" s="75">
        <f>E186*100+5</f>
        <v>1205</v>
      </c>
      <c r="E186" s="76">
        <v>12</v>
      </c>
      <c r="F186" s="159"/>
      <c r="G186" s="156"/>
      <c r="H186" s="123">
        <v>5</v>
      </c>
      <c r="I186" s="78" t="s">
        <v>563</v>
      </c>
      <c r="J186" s="129"/>
      <c r="K186" s="31"/>
    </row>
    <row r="187" spans="1:11" ht="15" customHeight="1" x14ac:dyDescent="0.15">
      <c r="A187" s="74">
        <v>182</v>
      </c>
      <c r="B187" s="74">
        <v>2</v>
      </c>
      <c r="C187" s="74">
        <v>69</v>
      </c>
      <c r="D187" s="75">
        <f>E187*100+6</f>
        <v>1206</v>
      </c>
      <c r="E187" s="76">
        <v>12</v>
      </c>
      <c r="F187" s="159"/>
      <c r="G187" s="156"/>
      <c r="H187" s="123">
        <v>6</v>
      </c>
      <c r="I187" s="78" t="s">
        <v>568</v>
      </c>
      <c r="J187" s="129"/>
      <c r="K187" s="31"/>
    </row>
    <row r="188" spans="1:11" ht="15" customHeight="1" x14ac:dyDescent="0.15">
      <c r="A188" s="74">
        <v>183</v>
      </c>
      <c r="B188" s="74">
        <v>2</v>
      </c>
      <c r="C188" s="74">
        <v>70</v>
      </c>
      <c r="D188" s="75">
        <f>E188*100+7</f>
        <v>1207</v>
      </c>
      <c r="E188" s="76">
        <v>12</v>
      </c>
      <c r="F188" s="159"/>
      <c r="G188" s="156"/>
      <c r="H188" s="123">
        <v>7</v>
      </c>
      <c r="I188" s="78"/>
      <c r="J188" s="129"/>
      <c r="K188" s="31"/>
    </row>
    <row r="189" spans="1:11" ht="15" customHeight="1" x14ac:dyDescent="0.15">
      <c r="A189" s="74">
        <v>184</v>
      </c>
      <c r="B189" s="74">
        <v>2</v>
      </c>
      <c r="C189" s="74">
        <v>71</v>
      </c>
      <c r="D189" s="75">
        <f>E189*100+8</f>
        <v>1208</v>
      </c>
      <c r="E189" s="76">
        <v>12</v>
      </c>
      <c r="F189" s="159"/>
      <c r="G189" s="156"/>
      <c r="H189" s="123">
        <v>8</v>
      </c>
      <c r="I189" s="78"/>
      <c r="J189" s="129"/>
      <c r="K189" s="31"/>
    </row>
    <row r="190" spans="1:11" ht="15" customHeight="1" x14ac:dyDescent="0.15">
      <c r="A190" s="74">
        <v>185</v>
      </c>
      <c r="B190" s="74">
        <v>2</v>
      </c>
      <c r="C190" s="74">
        <v>72</v>
      </c>
      <c r="D190" s="75">
        <f>E190*100+9</f>
        <v>1209</v>
      </c>
      <c r="E190" s="76">
        <v>12</v>
      </c>
      <c r="F190" s="159"/>
      <c r="G190" s="156"/>
      <c r="H190" s="123">
        <v>9</v>
      </c>
      <c r="I190" s="78"/>
      <c r="J190" s="129"/>
      <c r="K190" s="31"/>
    </row>
    <row r="191" spans="1:11" ht="15" customHeight="1" x14ac:dyDescent="0.15">
      <c r="A191" s="74">
        <v>186</v>
      </c>
      <c r="B191" s="74">
        <v>2</v>
      </c>
      <c r="C191" s="74">
        <v>73</v>
      </c>
      <c r="D191" s="75">
        <f>E191*100+10</f>
        <v>1210</v>
      </c>
      <c r="E191" s="76">
        <v>12</v>
      </c>
      <c r="F191" s="159"/>
      <c r="G191" s="156"/>
      <c r="H191" s="123">
        <v>10</v>
      </c>
      <c r="I191" s="78"/>
      <c r="J191" s="129"/>
      <c r="K191" s="31"/>
    </row>
    <row r="192" spans="1:11" ht="15" customHeight="1" x14ac:dyDescent="0.15">
      <c r="A192" s="74">
        <v>187</v>
      </c>
      <c r="B192" s="74">
        <v>2</v>
      </c>
      <c r="C192" s="74">
        <v>74</v>
      </c>
      <c r="D192" s="75">
        <f>E192*100+11</f>
        <v>1211</v>
      </c>
      <c r="E192" s="76">
        <v>12</v>
      </c>
      <c r="F192" s="159"/>
      <c r="G192" s="156"/>
      <c r="H192" s="123">
        <v>11</v>
      </c>
      <c r="I192" s="78"/>
      <c r="J192" s="129"/>
      <c r="K192" s="31"/>
    </row>
    <row r="193" spans="1:11" ht="15" customHeight="1" x14ac:dyDescent="0.15">
      <c r="A193" s="74">
        <v>188</v>
      </c>
      <c r="B193" s="74">
        <v>2</v>
      </c>
      <c r="C193" s="74">
        <v>75</v>
      </c>
      <c r="D193" s="75">
        <f>E193*100+12</f>
        <v>1212</v>
      </c>
      <c r="E193" s="76">
        <v>12</v>
      </c>
      <c r="F193" s="159"/>
      <c r="G193" s="156"/>
      <c r="H193" s="123">
        <v>12</v>
      </c>
      <c r="I193" s="78"/>
      <c r="J193" s="129"/>
      <c r="K193" s="31"/>
    </row>
    <row r="194" spans="1:11" ht="15" customHeight="1" x14ac:dyDescent="0.15">
      <c r="A194" s="74">
        <v>189</v>
      </c>
      <c r="B194" s="74">
        <v>2</v>
      </c>
      <c r="C194" s="74">
        <v>76</v>
      </c>
      <c r="D194" s="75">
        <f>E194*100+13</f>
        <v>1213</v>
      </c>
      <c r="E194" s="76">
        <v>12</v>
      </c>
      <c r="F194" s="159"/>
      <c r="G194" s="156"/>
      <c r="H194" s="123">
        <v>13</v>
      </c>
      <c r="I194" s="78"/>
      <c r="J194" s="129"/>
      <c r="K194" s="31"/>
    </row>
    <row r="195" spans="1:11" ht="15" customHeight="1" x14ac:dyDescent="0.15">
      <c r="A195" s="74">
        <v>190</v>
      </c>
      <c r="B195" s="74">
        <v>2</v>
      </c>
      <c r="C195" s="74">
        <v>77</v>
      </c>
      <c r="D195" s="75">
        <f>E195*100+14</f>
        <v>1214</v>
      </c>
      <c r="E195" s="76">
        <v>12</v>
      </c>
      <c r="F195" s="159"/>
      <c r="G195" s="156"/>
      <c r="H195" s="123">
        <v>14</v>
      </c>
      <c r="I195" s="78"/>
      <c r="J195" s="129"/>
      <c r="K195" s="31"/>
    </row>
    <row r="196" spans="1:11" ht="15" customHeight="1" x14ac:dyDescent="0.15">
      <c r="A196" s="74">
        <v>191</v>
      </c>
      <c r="B196" s="74">
        <v>2</v>
      </c>
      <c r="C196" s="74">
        <v>78</v>
      </c>
      <c r="D196" s="75">
        <f>E196*100+15</f>
        <v>1215</v>
      </c>
      <c r="E196" s="76">
        <v>12</v>
      </c>
      <c r="F196" s="159"/>
      <c r="G196" s="156"/>
      <c r="H196" s="123">
        <v>15</v>
      </c>
      <c r="I196" s="78" t="s">
        <v>357</v>
      </c>
      <c r="J196" s="129"/>
      <c r="K196" s="133"/>
    </row>
    <row r="197" spans="1:11" ht="15" customHeight="1" x14ac:dyDescent="0.15">
      <c r="A197" s="90">
        <v>192</v>
      </c>
      <c r="B197" s="82">
        <v>2</v>
      </c>
      <c r="C197" s="82">
        <v>79</v>
      </c>
      <c r="D197" s="75">
        <f>E197*100</f>
        <v>1200</v>
      </c>
      <c r="E197" s="83">
        <v>12</v>
      </c>
      <c r="F197" s="160"/>
      <c r="G197" s="157"/>
      <c r="H197" s="86">
        <v>16</v>
      </c>
      <c r="I197" s="87" t="s">
        <v>504</v>
      </c>
      <c r="J197" s="88"/>
      <c r="K197" s="134"/>
    </row>
    <row r="198" spans="1:11" ht="15" customHeight="1" x14ac:dyDescent="0.15">
      <c r="A198" s="80">
        <v>193</v>
      </c>
      <c r="B198" s="80">
        <v>2</v>
      </c>
      <c r="C198" s="80">
        <v>80</v>
      </c>
      <c r="D198" s="68">
        <f>E198*100+1</f>
        <v>1301</v>
      </c>
      <c r="E198" s="89">
        <v>13</v>
      </c>
      <c r="F198" s="158">
        <v>13</v>
      </c>
      <c r="G198" s="155" t="str">
        <f>大分類!N19</f>
        <v>受託事業</v>
      </c>
      <c r="H198" s="122">
        <v>1</v>
      </c>
      <c r="I198" s="71" t="s">
        <v>170</v>
      </c>
      <c r="J198" s="128"/>
      <c r="K198" s="73" t="s">
        <v>171</v>
      </c>
    </row>
    <row r="199" spans="1:11" ht="15" customHeight="1" x14ac:dyDescent="0.15">
      <c r="A199" s="74">
        <v>194</v>
      </c>
      <c r="B199" s="74">
        <v>2</v>
      </c>
      <c r="C199" s="74">
        <v>81</v>
      </c>
      <c r="D199" s="75">
        <f>E199*100+2</f>
        <v>1302</v>
      </c>
      <c r="E199" s="76">
        <v>13</v>
      </c>
      <c r="F199" s="159"/>
      <c r="G199" s="156"/>
      <c r="H199" s="123">
        <v>2</v>
      </c>
      <c r="I199" s="78" t="s">
        <v>588</v>
      </c>
      <c r="J199" s="129"/>
      <c r="K199" s="31"/>
    </row>
    <row r="200" spans="1:11" ht="15" customHeight="1" x14ac:dyDescent="0.15">
      <c r="A200" s="74">
        <v>195</v>
      </c>
      <c r="B200" s="74">
        <v>2</v>
      </c>
      <c r="C200" s="74">
        <v>82</v>
      </c>
      <c r="D200" s="75">
        <f>E200*100+3</f>
        <v>1303</v>
      </c>
      <c r="E200" s="76">
        <v>13</v>
      </c>
      <c r="F200" s="159"/>
      <c r="G200" s="156"/>
      <c r="H200" s="123">
        <v>3</v>
      </c>
      <c r="I200" s="78" t="s">
        <v>474</v>
      </c>
      <c r="J200" s="129"/>
      <c r="K200" s="31"/>
    </row>
    <row r="201" spans="1:11" ht="15" customHeight="1" x14ac:dyDescent="0.15">
      <c r="A201" s="74">
        <v>196</v>
      </c>
      <c r="B201" s="74">
        <v>2</v>
      </c>
      <c r="C201" s="74">
        <v>83</v>
      </c>
      <c r="D201" s="75">
        <f>E201*100+4</f>
        <v>1304</v>
      </c>
      <c r="E201" s="76">
        <v>13</v>
      </c>
      <c r="F201" s="159"/>
      <c r="G201" s="156"/>
      <c r="H201" s="123">
        <v>4</v>
      </c>
      <c r="I201" s="78" t="s">
        <v>151</v>
      </c>
      <c r="J201" s="129"/>
      <c r="K201" s="31"/>
    </row>
    <row r="202" spans="1:11" ht="15" customHeight="1" x14ac:dyDescent="0.15">
      <c r="A202" s="74">
        <v>197</v>
      </c>
      <c r="B202" s="74">
        <v>2</v>
      </c>
      <c r="C202" s="74">
        <v>84</v>
      </c>
      <c r="D202" s="75">
        <f>E202*100+5</f>
        <v>1305</v>
      </c>
      <c r="E202" s="76">
        <v>13</v>
      </c>
      <c r="F202" s="159"/>
      <c r="G202" s="156"/>
      <c r="H202" s="123">
        <v>5</v>
      </c>
      <c r="I202" s="78" t="s">
        <v>178</v>
      </c>
      <c r="J202" s="129"/>
      <c r="K202" s="31" t="s">
        <v>169</v>
      </c>
    </row>
    <row r="203" spans="1:11" ht="15" customHeight="1" x14ac:dyDescent="0.15">
      <c r="A203" s="74">
        <v>198</v>
      </c>
      <c r="B203" s="74">
        <v>2</v>
      </c>
      <c r="C203" s="74">
        <v>85</v>
      </c>
      <c r="D203" s="75">
        <f>E203*100+6</f>
        <v>1306</v>
      </c>
      <c r="E203" s="76">
        <v>13</v>
      </c>
      <c r="F203" s="159"/>
      <c r="G203" s="156"/>
      <c r="H203" s="123">
        <v>6</v>
      </c>
      <c r="I203" s="78" t="s">
        <v>138</v>
      </c>
      <c r="J203" s="129"/>
      <c r="K203" s="31" t="s">
        <v>321</v>
      </c>
    </row>
    <row r="204" spans="1:11" ht="15" customHeight="1" x14ac:dyDescent="0.15">
      <c r="A204" s="74">
        <v>199</v>
      </c>
      <c r="B204" s="74">
        <v>2</v>
      </c>
      <c r="C204" s="74">
        <v>86</v>
      </c>
      <c r="D204" s="75">
        <f>E204*100+7</f>
        <v>1307</v>
      </c>
      <c r="E204" s="76">
        <v>13</v>
      </c>
      <c r="F204" s="159"/>
      <c r="G204" s="156"/>
      <c r="H204" s="123">
        <v>7</v>
      </c>
      <c r="I204" s="78" t="s">
        <v>139</v>
      </c>
      <c r="J204" s="129"/>
      <c r="K204" s="31" t="s">
        <v>175</v>
      </c>
    </row>
    <row r="205" spans="1:11" ht="15" customHeight="1" x14ac:dyDescent="0.15">
      <c r="A205" s="74">
        <v>200</v>
      </c>
      <c r="B205" s="74">
        <v>2</v>
      </c>
      <c r="C205" s="74">
        <v>87</v>
      </c>
      <c r="D205" s="75">
        <f>E205*100+8</f>
        <v>1308</v>
      </c>
      <c r="E205" s="76">
        <v>13</v>
      </c>
      <c r="F205" s="159"/>
      <c r="G205" s="156"/>
      <c r="H205" s="123">
        <v>8</v>
      </c>
      <c r="I205" s="78" t="s">
        <v>176</v>
      </c>
      <c r="J205" s="129"/>
      <c r="K205" s="31" t="s">
        <v>172</v>
      </c>
    </row>
    <row r="206" spans="1:11" ht="15" customHeight="1" x14ac:dyDescent="0.15">
      <c r="A206" s="74">
        <v>201</v>
      </c>
      <c r="B206" s="74">
        <v>2</v>
      </c>
      <c r="C206" s="74">
        <v>88</v>
      </c>
      <c r="D206" s="75">
        <f>E206*100+9</f>
        <v>1309</v>
      </c>
      <c r="E206" s="76">
        <v>13</v>
      </c>
      <c r="F206" s="159"/>
      <c r="G206" s="156"/>
      <c r="H206" s="123">
        <v>9</v>
      </c>
      <c r="I206" s="78" t="s">
        <v>565</v>
      </c>
      <c r="J206" s="129"/>
      <c r="K206" s="31"/>
    </row>
    <row r="207" spans="1:11" ht="15" customHeight="1" x14ac:dyDescent="0.15">
      <c r="A207" s="74">
        <v>202</v>
      </c>
      <c r="B207" s="74">
        <v>2</v>
      </c>
      <c r="C207" s="74">
        <v>89</v>
      </c>
      <c r="D207" s="75">
        <f>E207*100+10</f>
        <v>1310</v>
      </c>
      <c r="E207" s="76">
        <v>13</v>
      </c>
      <c r="F207" s="159"/>
      <c r="G207" s="156"/>
      <c r="H207" s="123">
        <v>10</v>
      </c>
      <c r="I207" s="78" t="s">
        <v>180</v>
      </c>
      <c r="J207" s="129"/>
      <c r="K207" s="31" t="s">
        <v>179</v>
      </c>
    </row>
    <row r="208" spans="1:11" ht="15" customHeight="1" x14ac:dyDescent="0.15">
      <c r="A208" s="74">
        <v>203</v>
      </c>
      <c r="B208" s="74">
        <v>2</v>
      </c>
      <c r="C208" s="74">
        <v>90</v>
      </c>
      <c r="D208" s="75">
        <f>E208*100+11</f>
        <v>1311</v>
      </c>
      <c r="E208" s="76">
        <v>13</v>
      </c>
      <c r="F208" s="159"/>
      <c r="G208" s="156"/>
      <c r="H208" s="123">
        <v>11</v>
      </c>
      <c r="I208" s="78"/>
      <c r="J208" s="129"/>
      <c r="K208" s="31"/>
    </row>
    <row r="209" spans="1:11" ht="15" customHeight="1" x14ac:dyDescent="0.15">
      <c r="A209" s="74">
        <v>204</v>
      </c>
      <c r="B209" s="74">
        <v>2</v>
      </c>
      <c r="C209" s="74">
        <v>91</v>
      </c>
      <c r="D209" s="75">
        <f>E209*100+12</f>
        <v>1312</v>
      </c>
      <c r="E209" s="76">
        <v>13</v>
      </c>
      <c r="F209" s="159"/>
      <c r="G209" s="156"/>
      <c r="H209" s="123">
        <v>12</v>
      </c>
      <c r="I209" s="78"/>
      <c r="J209" s="129"/>
      <c r="K209" s="31"/>
    </row>
    <row r="210" spans="1:11" ht="15" customHeight="1" x14ac:dyDescent="0.15">
      <c r="A210" s="74">
        <v>205</v>
      </c>
      <c r="B210" s="74">
        <v>2</v>
      </c>
      <c r="C210" s="74">
        <v>92</v>
      </c>
      <c r="D210" s="75">
        <f>E210*100+13</f>
        <v>1313</v>
      </c>
      <c r="E210" s="76">
        <v>13</v>
      </c>
      <c r="F210" s="159"/>
      <c r="G210" s="156"/>
      <c r="H210" s="123">
        <v>13</v>
      </c>
      <c r="I210" s="78"/>
      <c r="J210" s="129"/>
      <c r="K210" s="31"/>
    </row>
    <row r="211" spans="1:11" ht="15" customHeight="1" x14ac:dyDescent="0.15">
      <c r="A211" s="74">
        <v>206</v>
      </c>
      <c r="B211" s="74">
        <v>2</v>
      </c>
      <c r="C211" s="74">
        <v>93</v>
      </c>
      <c r="D211" s="75">
        <f>E211*100+14</f>
        <v>1314</v>
      </c>
      <c r="E211" s="76">
        <v>13</v>
      </c>
      <c r="F211" s="159"/>
      <c r="G211" s="156"/>
      <c r="H211" s="123">
        <v>14</v>
      </c>
      <c r="I211" s="78"/>
      <c r="J211" s="129"/>
      <c r="K211" s="31"/>
    </row>
    <row r="212" spans="1:11" ht="15" customHeight="1" x14ac:dyDescent="0.15">
      <c r="A212" s="74">
        <v>207</v>
      </c>
      <c r="B212" s="74">
        <v>2</v>
      </c>
      <c r="C212" s="74">
        <v>94</v>
      </c>
      <c r="D212" s="75">
        <f>E212*100+15</f>
        <v>1315</v>
      </c>
      <c r="E212" s="76">
        <v>13</v>
      </c>
      <c r="F212" s="159"/>
      <c r="G212" s="156"/>
      <c r="H212" s="123">
        <v>15</v>
      </c>
      <c r="I212" s="78" t="s">
        <v>173</v>
      </c>
      <c r="J212" s="129"/>
      <c r="K212" s="133"/>
    </row>
    <row r="213" spans="1:11" ht="15" customHeight="1" x14ac:dyDescent="0.15">
      <c r="A213" s="90">
        <v>208</v>
      </c>
      <c r="B213" s="82">
        <v>2</v>
      </c>
      <c r="C213" s="82">
        <v>95</v>
      </c>
      <c r="D213" s="75">
        <f>E213*100</f>
        <v>1300</v>
      </c>
      <c r="E213" s="83">
        <v>13</v>
      </c>
      <c r="F213" s="160"/>
      <c r="G213" s="157"/>
      <c r="H213" s="86">
        <v>16</v>
      </c>
      <c r="I213" s="87" t="s">
        <v>504</v>
      </c>
      <c r="J213" s="88"/>
      <c r="K213" s="134"/>
    </row>
    <row r="214" spans="1:11" ht="15" customHeight="1" x14ac:dyDescent="0.15">
      <c r="A214" s="80">
        <v>209</v>
      </c>
      <c r="B214" s="80">
        <v>2</v>
      </c>
      <c r="C214" s="80">
        <v>96</v>
      </c>
      <c r="D214" s="68">
        <f>E214*100+1</f>
        <v>1401</v>
      </c>
      <c r="E214" s="89">
        <v>14</v>
      </c>
      <c r="F214" s="158">
        <v>14</v>
      </c>
      <c r="G214" s="155" t="str">
        <f>大分類!N20</f>
        <v>労務提供・サービス</v>
      </c>
      <c r="H214" s="122">
        <v>1</v>
      </c>
      <c r="I214" s="71" t="s">
        <v>475</v>
      </c>
      <c r="J214" s="128"/>
      <c r="K214" s="73"/>
    </row>
    <row r="215" spans="1:11" ht="15" customHeight="1" x14ac:dyDescent="0.15">
      <c r="A215" s="74">
        <v>210</v>
      </c>
      <c r="B215" s="74">
        <v>2</v>
      </c>
      <c r="C215" s="74">
        <v>97</v>
      </c>
      <c r="D215" s="75">
        <f>E215*100+2</f>
        <v>1402</v>
      </c>
      <c r="E215" s="76">
        <v>14</v>
      </c>
      <c r="F215" s="159"/>
      <c r="G215" s="156"/>
      <c r="H215" s="123">
        <v>2</v>
      </c>
      <c r="I215" s="78" t="s">
        <v>479</v>
      </c>
      <c r="J215" s="129"/>
      <c r="K215" s="31"/>
    </row>
    <row r="216" spans="1:11" ht="15" customHeight="1" x14ac:dyDescent="0.15">
      <c r="A216" s="74">
        <v>211</v>
      </c>
      <c r="B216" s="74">
        <v>2</v>
      </c>
      <c r="C216" s="74">
        <v>98</v>
      </c>
      <c r="D216" s="75">
        <f>E216*100+3</f>
        <v>1403</v>
      </c>
      <c r="E216" s="76">
        <v>14</v>
      </c>
      <c r="F216" s="159"/>
      <c r="G216" s="156"/>
      <c r="H216" s="123">
        <v>3</v>
      </c>
      <c r="I216" s="78" t="s">
        <v>426</v>
      </c>
      <c r="J216" s="129"/>
      <c r="K216" s="31"/>
    </row>
    <row r="217" spans="1:11" ht="15" customHeight="1" x14ac:dyDescent="0.15">
      <c r="A217" s="74">
        <v>212</v>
      </c>
      <c r="B217" s="74">
        <v>2</v>
      </c>
      <c r="C217" s="74">
        <v>99</v>
      </c>
      <c r="D217" s="75">
        <f>E217*100+4</f>
        <v>1404</v>
      </c>
      <c r="E217" s="76">
        <v>14</v>
      </c>
      <c r="F217" s="159"/>
      <c r="G217" s="156"/>
      <c r="H217" s="123">
        <v>4</v>
      </c>
      <c r="I217" s="78" t="s">
        <v>152</v>
      </c>
      <c r="J217" s="129"/>
      <c r="K217" s="31"/>
    </row>
    <row r="218" spans="1:11" ht="15" customHeight="1" x14ac:dyDescent="0.15">
      <c r="A218" s="74">
        <v>213</v>
      </c>
      <c r="B218" s="74">
        <v>2</v>
      </c>
      <c r="C218" s="74">
        <v>100</v>
      </c>
      <c r="D218" s="75">
        <f>E218*100+5</f>
        <v>1405</v>
      </c>
      <c r="E218" s="76">
        <v>14</v>
      </c>
      <c r="F218" s="159"/>
      <c r="G218" s="156"/>
      <c r="H218" s="123">
        <v>5</v>
      </c>
      <c r="I218" s="78" t="s">
        <v>564</v>
      </c>
      <c r="J218" s="129"/>
      <c r="K218" s="31"/>
    </row>
    <row r="219" spans="1:11" ht="15" customHeight="1" x14ac:dyDescent="0.15">
      <c r="A219" s="74">
        <v>214</v>
      </c>
      <c r="B219" s="74">
        <v>2</v>
      </c>
      <c r="C219" s="74">
        <v>101</v>
      </c>
      <c r="D219" s="75">
        <f>E219*100+6</f>
        <v>1406</v>
      </c>
      <c r="E219" s="76">
        <v>14</v>
      </c>
      <c r="F219" s="159"/>
      <c r="G219" s="156"/>
      <c r="H219" s="123">
        <v>6</v>
      </c>
      <c r="I219" s="78" t="s">
        <v>480</v>
      </c>
      <c r="J219" s="129"/>
      <c r="K219" s="31" t="s">
        <v>427</v>
      </c>
    </row>
    <row r="220" spans="1:11" ht="15" customHeight="1" x14ac:dyDescent="0.15">
      <c r="A220" s="74">
        <v>215</v>
      </c>
      <c r="B220" s="74">
        <v>2</v>
      </c>
      <c r="C220" s="74">
        <v>102</v>
      </c>
      <c r="D220" s="75">
        <f>E220*100+7</f>
        <v>1407</v>
      </c>
      <c r="E220" s="76">
        <v>14</v>
      </c>
      <c r="F220" s="159"/>
      <c r="G220" s="156"/>
      <c r="H220" s="123">
        <v>7</v>
      </c>
      <c r="I220" s="78" t="s">
        <v>481</v>
      </c>
      <c r="J220" s="129"/>
      <c r="K220" s="31"/>
    </row>
    <row r="221" spans="1:11" ht="15" customHeight="1" x14ac:dyDescent="0.15">
      <c r="A221" s="74">
        <v>216</v>
      </c>
      <c r="B221" s="74">
        <v>2</v>
      </c>
      <c r="C221" s="74">
        <v>103</v>
      </c>
      <c r="D221" s="75">
        <f>E221*100+8</f>
        <v>1408</v>
      </c>
      <c r="E221" s="76">
        <v>14</v>
      </c>
      <c r="F221" s="159"/>
      <c r="G221" s="156"/>
      <c r="H221" s="123">
        <v>8</v>
      </c>
      <c r="I221" s="78" t="s">
        <v>174</v>
      </c>
      <c r="J221" s="129"/>
      <c r="K221" s="31"/>
    </row>
    <row r="222" spans="1:11" ht="15" customHeight="1" x14ac:dyDescent="0.15">
      <c r="A222" s="74">
        <v>217</v>
      </c>
      <c r="B222" s="74">
        <v>2</v>
      </c>
      <c r="C222" s="74">
        <v>104</v>
      </c>
      <c r="D222" s="75">
        <f>E222*100+9</f>
        <v>1409</v>
      </c>
      <c r="E222" s="76">
        <v>14</v>
      </c>
      <c r="F222" s="159"/>
      <c r="G222" s="156"/>
      <c r="H222" s="123">
        <v>9</v>
      </c>
      <c r="I222" s="78" t="s">
        <v>539</v>
      </c>
      <c r="J222" s="129"/>
      <c r="K222" s="31" t="s">
        <v>428</v>
      </c>
    </row>
    <row r="223" spans="1:11" ht="15" customHeight="1" x14ac:dyDescent="0.15">
      <c r="A223" s="74">
        <v>218</v>
      </c>
      <c r="B223" s="74">
        <v>2</v>
      </c>
      <c r="C223" s="74">
        <v>105</v>
      </c>
      <c r="D223" s="75">
        <f>E223*100+10</f>
        <v>1410</v>
      </c>
      <c r="E223" s="76">
        <v>14</v>
      </c>
      <c r="F223" s="159"/>
      <c r="G223" s="156"/>
      <c r="H223" s="123">
        <v>10</v>
      </c>
      <c r="I223" s="78"/>
      <c r="J223" s="129"/>
      <c r="K223" s="31"/>
    </row>
    <row r="224" spans="1:11" ht="15" customHeight="1" x14ac:dyDescent="0.15">
      <c r="A224" s="74">
        <v>219</v>
      </c>
      <c r="B224" s="74">
        <v>2</v>
      </c>
      <c r="C224" s="74">
        <v>106</v>
      </c>
      <c r="D224" s="75">
        <f>E224*100+11</f>
        <v>1411</v>
      </c>
      <c r="E224" s="76">
        <v>14</v>
      </c>
      <c r="F224" s="159"/>
      <c r="G224" s="156"/>
      <c r="H224" s="123">
        <v>11</v>
      </c>
      <c r="I224" s="78"/>
      <c r="J224" s="129"/>
      <c r="K224" s="31"/>
    </row>
    <row r="225" spans="1:11" ht="15" customHeight="1" x14ac:dyDescent="0.15">
      <c r="A225" s="74">
        <v>220</v>
      </c>
      <c r="B225" s="74">
        <v>2</v>
      </c>
      <c r="C225" s="74">
        <v>107</v>
      </c>
      <c r="D225" s="75">
        <f>E225*100+12</f>
        <v>1412</v>
      </c>
      <c r="E225" s="76">
        <v>14</v>
      </c>
      <c r="F225" s="159"/>
      <c r="G225" s="156"/>
      <c r="H225" s="123">
        <v>12</v>
      </c>
      <c r="I225" s="78"/>
      <c r="J225" s="129"/>
      <c r="K225" s="31"/>
    </row>
    <row r="226" spans="1:11" ht="15" customHeight="1" x14ac:dyDescent="0.15">
      <c r="A226" s="74">
        <v>221</v>
      </c>
      <c r="B226" s="74">
        <v>2</v>
      </c>
      <c r="C226" s="74">
        <v>108</v>
      </c>
      <c r="D226" s="75">
        <f>E226*100+13</f>
        <v>1413</v>
      </c>
      <c r="E226" s="76">
        <v>14</v>
      </c>
      <c r="F226" s="159"/>
      <c r="G226" s="156"/>
      <c r="H226" s="123">
        <v>13</v>
      </c>
      <c r="I226" s="78"/>
      <c r="J226" s="129"/>
      <c r="K226" s="31"/>
    </row>
    <row r="227" spans="1:11" ht="15" customHeight="1" x14ac:dyDescent="0.15">
      <c r="A227" s="74">
        <v>222</v>
      </c>
      <c r="B227" s="74">
        <v>2</v>
      </c>
      <c r="C227" s="74">
        <v>109</v>
      </c>
      <c r="D227" s="75">
        <f>E227*100+14</f>
        <v>1414</v>
      </c>
      <c r="E227" s="76">
        <v>14</v>
      </c>
      <c r="F227" s="159"/>
      <c r="G227" s="156"/>
      <c r="H227" s="123">
        <v>14</v>
      </c>
      <c r="I227" s="78"/>
      <c r="J227" s="129"/>
      <c r="K227" s="31"/>
    </row>
    <row r="228" spans="1:11" ht="15" customHeight="1" x14ac:dyDescent="0.15">
      <c r="A228" s="74">
        <v>223</v>
      </c>
      <c r="B228" s="74">
        <v>2</v>
      </c>
      <c r="C228" s="74">
        <v>110</v>
      </c>
      <c r="D228" s="75">
        <f>E228*100+15</f>
        <v>1415</v>
      </c>
      <c r="E228" s="76">
        <v>14</v>
      </c>
      <c r="F228" s="159"/>
      <c r="G228" s="156"/>
      <c r="H228" s="123">
        <v>15</v>
      </c>
      <c r="I228" s="78" t="s">
        <v>575</v>
      </c>
      <c r="J228" s="129"/>
      <c r="K228" s="133"/>
    </row>
    <row r="229" spans="1:11" ht="15" customHeight="1" x14ac:dyDescent="0.15">
      <c r="A229" s="90">
        <v>224</v>
      </c>
      <c r="B229" s="82">
        <v>2</v>
      </c>
      <c r="C229" s="82">
        <v>111</v>
      </c>
      <c r="D229" s="75">
        <f>E229*100</f>
        <v>1400</v>
      </c>
      <c r="E229" s="83">
        <v>14</v>
      </c>
      <c r="F229" s="160"/>
      <c r="G229" s="157"/>
      <c r="H229" s="86">
        <v>16</v>
      </c>
      <c r="I229" s="87" t="s">
        <v>504</v>
      </c>
      <c r="J229" s="88"/>
      <c r="K229" s="134"/>
    </row>
    <row r="230" spans="1:11" ht="15" hidden="1" customHeight="1" x14ac:dyDescent="0.15">
      <c r="A230" s="80">
        <v>225</v>
      </c>
      <c r="B230" s="80">
        <v>2</v>
      </c>
      <c r="C230" s="80">
        <v>112</v>
      </c>
      <c r="D230" s="68">
        <f>E230*100+1</f>
        <v>1501</v>
      </c>
      <c r="E230" s="89">
        <v>15</v>
      </c>
      <c r="F230" s="158">
        <v>15</v>
      </c>
      <c r="G230" s="155">
        <f>大分類!N21</f>
        <v>0</v>
      </c>
      <c r="H230" s="122">
        <v>1</v>
      </c>
      <c r="I230" s="71"/>
      <c r="J230" s="72"/>
      <c r="K230" s="73"/>
    </row>
    <row r="231" spans="1:11" ht="15" hidden="1" customHeight="1" x14ac:dyDescent="0.15">
      <c r="A231" s="74">
        <v>226</v>
      </c>
      <c r="B231" s="74">
        <v>2</v>
      </c>
      <c r="C231" s="74">
        <v>113</v>
      </c>
      <c r="D231" s="75">
        <f>E231*100+2</f>
        <v>1502</v>
      </c>
      <c r="E231" s="76">
        <v>15</v>
      </c>
      <c r="F231" s="159"/>
      <c r="G231" s="156"/>
      <c r="H231" s="123">
        <v>2</v>
      </c>
      <c r="I231" s="78"/>
      <c r="J231" s="79"/>
      <c r="K231" s="31"/>
    </row>
    <row r="232" spans="1:11" ht="15" hidden="1" customHeight="1" x14ac:dyDescent="0.15">
      <c r="A232" s="74">
        <v>227</v>
      </c>
      <c r="B232" s="74">
        <v>2</v>
      </c>
      <c r="C232" s="74">
        <v>114</v>
      </c>
      <c r="D232" s="75">
        <f>E232*100+3</f>
        <v>1503</v>
      </c>
      <c r="E232" s="76">
        <v>15</v>
      </c>
      <c r="F232" s="159"/>
      <c r="G232" s="156"/>
      <c r="H232" s="123">
        <v>3</v>
      </c>
      <c r="I232" s="78"/>
      <c r="J232" s="79"/>
      <c r="K232" s="31"/>
    </row>
    <row r="233" spans="1:11" ht="15" hidden="1" customHeight="1" x14ac:dyDescent="0.15">
      <c r="A233" s="74">
        <v>228</v>
      </c>
      <c r="B233" s="74">
        <v>2</v>
      </c>
      <c r="C233" s="74">
        <v>115</v>
      </c>
      <c r="D233" s="75">
        <f>E233*100+4</f>
        <v>1504</v>
      </c>
      <c r="E233" s="76">
        <v>15</v>
      </c>
      <c r="F233" s="159"/>
      <c r="G233" s="156"/>
      <c r="H233" s="123">
        <v>4</v>
      </c>
      <c r="I233" s="78"/>
      <c r="J233" s="79"/>
      <c r="K233" s="31"/>
    </row>
    <row r="234" spans="1:11" ht="15" hidden="1" customHeight="1" x14ac:dyDescent="0.15">
      <c r="A234" s="74">
        <v>229</v>
      </c>
      <c r="B234" s="74">
        <v>2</v>
      </c>
      <c r="C234" s="74">
        <v>116</v>
      </c>
      <c r="D234" s="75">
        <f>E234*100+5</f>
        <v>1505</v>
      </c>
      <c r="E234" s="76">
        <v>15</v>
      </c>
      <c r="F234" s="159"/>
      <c r="G234" s="156"/>
      <c r="H234" s="123">
        <v>5</v>
      </c>
      <c r="I234" s="78"/>
      <c r="J234" s="79"/>
      <c r="K234" s="31"/>
    </row>
    <row r="235" spans="1:11" ht="15" hidden="1" customHeight="1" x14ac:dyDescent="0.15">
      <c r="A235" s="74">
        <v>230</v>
      </c>
      <c r="B235" s="74">
        <v>2</v>
      </c>
      <c r="C235" s="74">
        <v>117</v>
      </c>
      <c r="D235" s="75">
        <f>E235*100+6</f>
        <v>1506</v>
      </c>
      <c r="E235" s="76">
        <v>15</v>
      </c>
      <c r="F235" s="159"/>
      <c r="G235" s="156"/>
      <c r="H235" s="123">
        <v>6</v>
      </c>
      <c r="I235" s="78"/>
      <c r="J235" s="79"/>
      <c r="K235" s="31"/>
    </row>
    <row r="236" spans="1:11" ht="15" hidden="1" customHeight="1" x14ac:dyDescent="0.15">
      <c r="A236" s="74">
        <v>231</v>
      </c>
      <c r="B236" s="74">
        <v>2</v>
      </c>
      <c r="C236" s="74">
        <v>118</v>
      </c>
      <c r="D236" s="75">
        <f>E236*100+7</f>
        <v>1507</v>
      </c>
      <c r="E236" s="76">
        <v>15</v>
      </c>
      <c r="F236" s="159"/>
      <c r="G236" s="156"/>
      <c r="H236" s="123">
        <v>7</v>
      </c>
      <c r="I236" s="78"/>
      <c r="J236" s="79"/>
      <c r="K236" s="31"/>
    </row>
    <row r="237" spans="1:11" ht="15" hidden="1" customHeight="1" x14ac:dyDescent="0.15">
      <c r="A237" s="74">
        <v>232</v>
      </c>
      <c r="B237" s="74">
        <v>2</v>
      </c>
      <c r="C237" s="74">
        <v>119</v>
      </c>
      <c r="D237" s="75">
        <f>E237*100+8</f>
        <v>1508</v>
      </c>
      <c r="E237" s="76">
        <v>15</v>
      </c>
      <c r="F237" s="159"/>
      <c r="G237" s="156"/>
      <c r="H237" s="123">
        <v>8</v>
      </c>
      <c r="I237" s="78"/>
      <c r="J237" s="79"/>
      <c r="K237" s="31"/>
    </row>
    <row r="238" spans="1:11" ht="15" hidden="1" customHeight="1" x14ac:dyDescent="0.15">
      <c r="A238" s="74">
        <v>233</v>
      </c>
      <c r="B238" s="74">
        <v>2</v>
      </c>
      <c r="C238" s="74">
        <v>120</v>
      </c>
      <c r="D238" s="75">
        <f>E238*100+9</f>
        <v>1509</v>
      </c>
      <c r="E238" s="76">
        <v>15</v>
      </c>
      <c r="F238" s="159"/>
      <c r="G238" s="156"/>
      <c r="H238" s="123">
        <v>9</v>
      </c>
      <c r="I238" s="78"/>
      <c r="J238" s="79"/>
      <c r="K238" s="31"/>
    </row>
    <row r="239" spans="1:11" ht="15" hidden="1" customHeight="1" x14ac:dyDescent="0.15">
      <c r="A239" s="74">
        <v>234</v>
      </c>
      <c r="B239" s="74">
        <v>2</v>
      </c>
      <c r="C239" s="74">
        <v>121</v>
      </c>
      <c r="D239" s="75">
        <f>E239*100+10</f>
        <v>1510</v>
      </c>
      <c r="E239" s="76">
        <v>15</v>
      </c>
      <c r="F239" s="159"/>
      <c r="G239" s="156"/>
      <c r="H239" s="123">
        <v>10</v>
      </c>
      <c r="I239" s="78"/>
      <c r="J239" s="79"/>
      <c r="K239" s="31"/>
    </row>
    <row r="240" spans="1:11" ht="15" hidden="1" customHeight="1" x14ac:dyDescent="0.15">
      <c r="A240" s="74">
        <v>235</v>
      </c>
      <c r="B240" s="74">
        <v>2</v>
      </c>
      <c r="C240" s="74">
        <v>122</v>
      </c>
      <c r="D240" s="75">
        <f>E240*100+11</f>
        <v>1511</v>
      </c>
      <c r="E240" s="76">
        <v>15</v>
      </c>
      <c r="F240" s="159"/>
      <c r="G240" s="156"/>
      <c r="H240" s="123">
        <v>11</v>
      </c>
      <c r="I240" s="78"/>
      <c r="J240" s="79"/>
      <c r="K240" s="31"/>
    </row>
    <row r="241" spans="1:11" ht="15" hidden="1" customHeight="1" x14ac:dyDescent="0.15">
      <c r="A241" s="74">
        <v>236</v>
      </c>
      <c r="B241" s="74">
        <v>2</v>
      </c>
      <c r="C241" s="74">
        <v>123</v>
      </c>
      <c r="D241" s="75">
        <f>E241*100+12</f>
        <v>1512</v>
      </c>
      <c r="E241" s="76">
        <v>15</v>
      </c>
      <c r="F241" s="159"/>
      <c r="G241" s="156"/>
      <c r="H241" s="123">
        <v>12</v>
      </c>
      <c r="I241" s="78"/>
      <c r="J241" s="79"/>
      <c r="K241" s="31"/>
    </row>
    <row r="242" spans="1:11" ht="15" hidden="1" customHeight="1" x14ac:dyDescent="0.15">
      <c r="A242" s="74">
        <v>237</v>
      </c>
      <c r="B242" s="74">
        <v>2</v>
      </c>
      <c r="C242" s="74">
        <v>124</v>
      </c>
      <c r="D242" s="75">
        <f>E242*100+13</f>
        <v>1513</v>
      </c>
      <c r="E242" s="76">
        <v>15</v>
      </c>
      <c r="F242" s="159"/>
      <c r="G242" s="156"/>
      <c r="H242" s="123">
        <v>13</v>
      </c>
      <c r="I242" s="78"/>
      <c r="J242" s="79"/>
      <c r="K242" s="31"/>
    </row>
    <row r="243" spans="1:11" ht="15" hidden="1" customHeight="1" x14ac:dyDescent="0.15">
      <c r="A243" s="74">
        <v>238</v>
      </c>
      <c r="B243" s="74">
        <v>2</v>
      </c>
      <c r="C243" s="74">
        <v>125</v>
      </c>
      <c r="D243" s="75">
        <f>E243*100+14</f>
        <v>1514</v>
      </c>
      <c r="E243" s="76">
        <v>15</v>
      </c>
      <c r="F243" s="159"/>
      <c r="G243" s="156"/>
      <c r="H243" s="123">
        <v>14</v>
      </c>
      <c r="I243" s="78"/>
      <c r="J243" s="79"/>
      <c r="K243" s="31"/>
    </row>
    <row r="244" spans="1:11" ht="15" hidden="1" customHeight="1" x14ac:dyDescent="0.15">
      <c r="A244" s="74">
        <v>239</v>
      </c>
      <c r="B244" s="74">
        <v>2</v>
      </c>
      <c r="C244" s="74">
        <v>126</v>
      </c>
      <c r="D244" s="75">
        <f>E244*100+15</f>
        <v>1515</v>
      </c>
      <c r="E244" s="76">
        <v>15</v>
      </c>
      <c r="F244" s="159"/>
      <c r="G244" s="156"/>
      <c r="H244" s="123">
        <v>15</v>
      </c>
      <c r="I244" s="78"/>
      <c r="J244" s="79"/>
      <c r="K244" s="135"/>
    </row>
    <row r="245" spans="1:11" ht="15" hidden="1" customHeight="1" x14ac:dyDescent="0.15">
      <c r="A245" s="90">
        <v>240</v>
      </c>
      <c r="B245" s="82">
        <v>2</v>
      </c>
      <c r="C245" s="82">
        <v>127</v>
      </c>
      <c r="D245" s="75">
        <f>E245*100</f>
        <v>1500</v>
      </c>
      <c r="E245" s="83">
        <v>15</v>
      </c>
      <c r="F245" s="160"/>
      <c r="G245" s="157"/>
      <c r="H245" s="86">
        <v>16</v>
      </c>
      <c r="I245" s="87"/>
      <c r="J245" s="88"/>
      <c r="K245" s="136"/>
    </row>
    <row r="246" spans="1:11" ht="15" customHeight="1" x14ac:dyDescent="0.15">
      <c r="A246" s="80">
        <v>241</v>
      </c>
      <c r="B246" s="80">
        <v>2</v>
      </c>
      <c r="C246" s="80">
        <v>128</v>
      </c>
      <c r="D246" s="68">
        <f>E246*100+1</f>
        <v>1601</v>
      </c>
      <c r="E246" s="89">
        <v>16</v>
      </c>
      <c r="F246" s="158">
        <v>16</v>
      </c>
      <c r="G246" s="155" t="str">
        <f>大分類!N22</f>
        <v>その他業務等</v>
      </c>
      <c r="H246" s="122">
        <v>1</v>
      </c>
      <c r="I246" s="71" t="s">
        <v>442</v>
      </c>
      <c r="J246" s="128"/>
      <c r="K246" s="73" t="s">
        <v>177</v>
      </c>
    </row>
    <row r="247" spans="1:11" ht="15" customHeight="1" x14ac:dyDescent="0.15">
      <c r="A247" s="74">
        <v>242</v>
      </c>
      <c r="B247" s="74">
        <v>2</v>
      </c>
      <c r="C247" s="74">
        <v>129</v>
      </c>
      <c r="D247" s="75">
        <f>E247*100+2</f>
        <v>1602</v>
      </c>
      <c r="E247" s="76">
        <v>16</v>
      </c>
      <c r="F247" s="159"/>
      <c r="G247" s="156"/>
      <c r="H247" s="123">
        <v>2</v>
      </c>
      <c r="I247" s="78"/>
      <c r="J247" s="129"/>
      <c r="K247" s="31"/>
    </row>
    <row r="248" spans="1:11" ht="15" customHeight="1" x14ac:dyDescent="0.15">
      <c r="A248" s="74">
        <v>243</v>
      </c>
      <c r="B248" s="74">
        <v>2</v>
      </c>
      <c r="C248" s="74">
        <v>130</v>
      </c>
      <c r="D248" s="75">
        <f>E248*100+3</f>
        <v>1603</v>
      </c>
      <c r="E248" s="76">
        <v>16</v>
      </c>
      <c r="F248" s="159"/>
      <c r="G248" s="156"/>
      <c r="H248" s="123">
        <v>3</v>
      </c>
      <c r="I248" s="78"/>
      <c r="J248" s="129"/>
      <c r="K248" s="31"/>
    </row>
    <row r="249" spans="1:11" ht="15" customHeight="1" x14ac:dyDescent="0.15">
      <c r="A249" s="74">
        <v>244</v>
      </c>
      <c r="B249" s="74">
        <v>2</v>
      </c>
      <c r="C249" s="74">
        <v>131</v>
      </c>
      <c r="D249" s="75">
        <f>E249*100+4</f>
        <v>1604</v>
      </c>
      <c r="E249" s="76">
        <v>16</v>
      </c>
      <c r="F249" s="159"/>
      <c r="G249" s="156"/>
      <c r="H249" s="123">
        <v>4</v>
      </c>
      <c r="I249" s="78"/>
      <c r="J249" s="129"/>
      <c r="K249" s="31"/>
    </row>
    <row r="250" spans="1:11" ht="15" customHeight="1" x14ac:dyDescent="0.15">
      <c r="A250" s="74">
        <v>245</v>
      </c>
      <c r="B250" s="74">
        <v>2</v>
      </c>
      <c r="C250" s="74">
        <v>132</v>
      </c>
      <c r="D250" s="75">
        <f>E250*100+5</f>
        <v>1605</v>
      </c>
      <c r="E250" s="76">
        <v>16</v>
      </c>
      <c r="F250" s="159"/>
      <c r="G250" s="156"/>
      <c r="H250" s="123">
        <v>5</v>
      </c>
      <c r="I250" s="78"/>
      <c r="J250" s="129"/>
      <c r="K250" s="31"/>
    </row>
    <row r="251" spans="1:11" ht="15" customHeight="1" x14ac:dyDescent="0.15">
      <c r="A251" s="74">
        <v>246</v>
      </c>
      <c r="B251" s="74">
        <v>2</v>
      </c>
      <c r="C251" s="74">
        <v>133</v>
      </c>
      <c r="D251" s="75">
        <f>E251*100+6</f>
        <v>1606</v>
      </c>
      <c r="E251" s="76">
        <v>16</v>
      </c>
      <c r="F251" s="159"/>
      <c r="G251" s="156"/>
      <c r="H251" s="123">
        <v>6</v>
      </c>
      <c r="I251" s="78"/>
      <c r="J251" s="129"/>
      <c r="K251" s="31"/>
    </row>
    <row r="252" spans="1:11" ht="15" customHeight="1" x14ac:dyDescent="0.15">
      <c r="A252" s="74">
        <v>247</v>
      </c>
      <c r="B252" s="74">
        <v>2</v>
      </c>
      <c r="C252" s="74">
        <v>134</v>
      </c>
      <c r="D252" s="75">
        <f>E252*100+7</f>
        <v>1607</v>
      </c>
      <c r="E252" s="76">
        <v>16</v>
      </c>
      <c r="F252" s="159"/>
      <c r="G252" s="156"/>
      <c r="H252" s="123">
        <v>7</v>
      </c>
      <c r="I252" s="78"/>
      <c r="J252" s="129"/>
      <c r="K252" s="31"/>
    </row>
    <row r="253" spans="1:11" ht="15" customHeight="1" x14ac:dyDescent="0.15">
      <c r="A253" s="74">
        <v>248</v>
      </c>
      <c r="B253" s="74">
        <v>2</v>
      </c>
      <c r="C253" s="74">
        <v>135</v>
      </c>
      <c r="D253" s="75">
        <f>E253*100+8</f>
        <v>1608</v>
      </c>
      <c r="E253" s="76">
        <v>16</v>
      </c>
      <c r="F253" s="159"/>
      <c r="G253" s="156"/>
      <c r="H253" s="123">
        <v>8</v>
      </c>
      <c r="I253" s="78"/>
      <c r="J253" s="129"/>
      <c r="K253" s="31"/>
    </row>
    <row r="254" spans="1:11" ht="15" customHeight="1" x14ac:dyDescent="0.15">
      <c r="A254" s="74">
        <v>249</v>
      </c>
      <c r="B254" s="74">
        <v>2</v>
      </c>
      <c r="C254" s="74">
        <v>136</v>
      </c>
      <c r="D254" s="75">
        <f>E254*100+9</f>
        <v>1609</v>
      </c>
      <c r="E254" s="76">
        <v>16</v>
      </c>
      <c r="F254" s="159"/>
      <c r="G254" s="156"/>
      <c r="H254" s="123">
        <v>9</v>
      </c>
      <c r="I254" s="78"/>
      <c r="J254" s="129"/>
      <c r="K254" s="31"/>
    </row>
    <row r="255" spans="1:11" ht="15" customHeight="1" x14ac:dyDescent="0.15">
      <c r="A255" s="74">
        <v>250</v>
      </c>
      <c r="B255" s="74">
        <v>2</v>
      </c>
      <c r="C255" s="74">
        <v>137</v>
      </c>
      <c r="D255" s="75">
        <f>E255*100+10</f>
        <v>1610</v>
      </c>
      <c r="E255" s="76">
        <v>16</v>
      </c>
      <c r="F255" s="159"/>
      <c r="G255" s="156"/>
      <c r="H255" s="123">
        <v>10</v>
      </c>
      <c r="I255" s="78"/>
      <c r="J255" s="129"/>
      <c r="K255" s="31"/>
    </row>
    <row r="256" spans="1:11" ht="15" customHeight="1" x14ac:dyDescent="0.15">
      <c r="A256" s="74">
        <v>251</v>
      </c>
      <c r="B256" s="74">
        <v>2</v>
      </c>
      <c r="C256" s="74">
        <v>138</v>
      </c>
      <c r="D256" s="75">
        <f>E256*100+11</f>
        <v>1611</v>
      </c>
      <c r="E256" s="76">
        <v>16</v>
      </c>
      <c r="F256" s="159"/>
      <c r="G256" s="156"/>
      <c r="H256" s="123">
        <v>11</v>
      </c>
      <c r="I256" s="78"/>
      <c r="J256" s="129"/>
      <c r="K256" s="31"/>
    </row>
    <row r="257" spans="1:11" ht="15" customHeight="1" x14ac:dyDescent="0.15">
      <c r="A257" s="74">
        <v>252</v>
      </c>
      <c r="B257" s="74">
        <v>2</v>
      </c>
      <c r="C257" s="74">
        <v>139</v>
      </c>
      <c r="D257" s="75">
        <f>E257*100+12</f>
        <v>1612</v>
      </c>
      <c r="E257" s="76">
        <v>16</v>
      </c>
      <c r="F257" s="159"/>
      <c r="G257" s="156"/>
      <c r="H257" s="123">
        <v>12</v>
      </c>
      <c r="I257" s="78"/>
      <c r="J257" s="129"/>
      <c r="K257" s="31"/>
    </row>
    <row r="258" spans="1:11" ht="15" customHeight="1" x14ac:dyDescent="0.15">
      <c r="A258" s="74">
        <v>253</v>
      </c>
      <c r="B258" s="74">
        <v>2</v>
      </c>
      <c r="C258" s="74">
        <v>140</v>
      </c>
      <c r="D258" s="75">
        <f>E258*100+13</f>
        <v>1613</v>
      </c>
      <c r="E258" s="76">
        <v>16</v>
      </c>
      <c r="F258" s="159"/>
      <c r="G258" s="156"/>
      <c r="H258" s="123">
        <v>13</v>
      </c>
      <c r="I258" s="78"/>
      <c r="J258" s="129"/>
      <c r="K258" s="31"/>
    </row>
    <row r="259" spans="1:11" ht="15" customHeight="1" x14ac:dyDescent="0.15">
      <c r="A259" s="74">
        <v>254</v>
      </c>
      <c r="B259" s="74">
        <v>2</v>
      </c>
      <c r="C259" s="74">
        <v>141</v>
      </c>
      <c r="D259" s="75">
        <f>E259*100+14</f>
        <v>1614</v>
      </c>
      <c r="E259" s="76">
        <v>16</v>
      </c>
      <c r="F259" s="159"/>
      <c r="G259" s="156"/>
      <c r="H259" s="123">
        <v>14</v>
      </c>
      <c r="I259" s="78"/>
      <c r="J259" s="129"/>
      <c r="K259" s="31"/>
    </row>
    <row r="260" spans="1:11" ht="15" customHeight="1" x14ac:dyDescent="0.15">
      <c r="A260" s="74">
        <v>255</v>
      </c>
      <c r="B260" s="74">
        <v>2</v>
      </c>
      <c r="C260" s="74">
        <v>142</v>
      </c>
      <c r="D260" s="75">
        <f>E260*100+15</f>
        <v>1615</v>
      </c>
      <c r="E260" s="76">
        <v>16</v>
      </c>
      <c r="F260" s="159"/>
      <c r="G260" s="156"/>
      <c r="H260" s="123">
        <v>15</v>
      </c>
      <c r="I260" s="78" t="s">
        <v>115</v>
      </c>
      <c r="J260" s="129"/>
      <c r="K260" s="133"/>
    </row>
    <row r="261" spans="1:11" x14ac:dyDescent="0.15">
      <c r="A261" s="90">
        <v>256</v>
      </c>
      <c r="B261" s="82">
        <v>2</v>
      </c>
      <c r="C261" s="82">
        <v>143</v>
      </c>
      <c r="D261" s="75">
        <f>E261*100</f>
        <v>1600</v>
      </c>
      <c r="E261" s="83">
        <v>16</v>
      </c>
      <c r="F261" s="160"/>
      <c r="G261" s="157"/>
      <c r="H261" s="86">
        <v>16</v>
      </c>
      <c r="I261" s="87" t="s">
        <v>504</v>
      </c>
      <c r="J261" s="88"/>
      <c r="K261" s="134"/>
    </row>
    <row r="262" spans="1:11" x14ac:dyDescent="0.15">
      <c r="H262" s="124"/>
      <c r="I262" s="125"/>
      <c r="J262" s="97"/>
      <c r="K262" s="125"/>
    </row>
    <row r="263" spans="1:11" x14ac:dyDescent="0.15">
      <c r="H263" s="124"/>
      <c r="I263" s="125"/>
      <c r="J263" s="97"/>
      <c r="K263" s="125"/>
    </row>
    <row r="264" spans="1:11" x14ac:dyDescent="0.15">
      <c r="H264" s="124"/>
      <c r="I264" s="125"/>
      <c r="J264" s="97"/>
      <c r="K264" s="125"/>
    </row>
    <row r="265" spans="1:11" x14ac:dyDescent="0.15">
      <c r="H265" s="124"/>
      <c r="I265" s="125"/>
      <c r="J265" s="98"/>
      <c r="K265" s="125"/>
    </row>
    <row r="266" spans="1:11" x14ac:dyDescent="0.15">
      <c r="H266" s="124"/>
      <c r="I266" s="125"/>
      <c r="J266" s="98"/>
      <c r="K266" s="125"/>
    </row>
    <row r="267" spans="1:11" x14ac:dyDescent="0.15">
      <c r="H267" s="124"/>
      <c r="I267" s="125"/>
      <c r="J267" s="97"/>
      <c r="K267" s="125"/>
    </row>
    <row r="268" spans="1:11" x14ac:dyDescent="0.15">
      <c r="H268" s="124"/>
      <c r="I268" s="125"/>
      <c r="J268" s="97"/>
      <c r="K268" s="125"/>
    </row>
    <row r="269" spans="1:11" x14ac:dyDescent="0.15">
      <c r="H269" s="124"/>
      <c r="I269" s="125"/>
      <c r="J269" s="97"/>
      <c r="K269" s="125"/>
    </row>
    <row r="270" spans="1:11" x14ac:dyDescent="0.15">
      <c r="H270" s="124"/>
      <c r="I270" s="125"/>
      <c r="J270" s="98"/>
      <c r="K270" s="125"/>
    </row>
    <row r="271" spans="1:11" x14ac:dyDescent="0.15">
      <c r="H271" s="124"/>
      <c r="I271" s="125"/>
      <c r="J271" s="98"/>
      <c r="K271" s="125"/>
    </row>
    <row r="272" spans="1:11" x14ac:dyDescent="0.15">
      <c r="H272" s="124"/>
      <c r="I272" s="125"/>
      <c r="J272" s="126"/>
      <c r="K272" s="125"/>
    </row>
    <row r="273" spans="8:11" x14ac:dyDescent="0.15">
      <c r="H273" s="124"/>
      <c r="I273" s="125"/>
      <c r="J273" s="98"/>
      <c r="K273" s="125"/>
    </row>
    <row r="274" spans="8:11" x14ac:dyDescent="0.15">
      <c r="H274" s="124"/>
      <c r="I274" s="125"/>
      <c r="J274" s="98"/>
      <c r="K274" s="125"/>
    </row>
    <row r="275" spans="8:11" x14ac:dyDescent="0.15">
      <c r="H275" s="124"/>
      <c r="I275" s="125"/>
      <c r="J275" s="98"/>
      <c r="K275" s="125"/>
    </row>
    <row r="276" spans="8:11" x14ac:dyDescent="0.15">
      <c r="H276" s="124"/>
      <c r="I276" s="125"/>
      <c r="J276" s="98"/>
      <c r="K276" s="125"/>
    </row>
    <row r="277" spans="8:11" x14ac:dyDescent="0.15">
      <c r="H277" s="124"/>
      <c r="I277" s="125"/>
      <c r="J277" s="97"/>
      <c r="K277" s="125"/>
    </row>
    <row r="278" spans="8:11" x14ac:dyDescent="0.15">
      <c r="H278" s="124"/>
      <c r="I278" s="125"/>
      <c r="J278" s="98"/>
      <c r="K278" s="125"/>
    </row>
    <row r="279" spans="8:11" x14ac:dyDescent="0.15">
      <c r="H279" s="124"/>
      <c r="I279" s="125"/>
      <c r="J279" s="98"/>
      <c r="K279" s="125"/>
    </row>
    <row r="280" spans="8:11" x14ac:dyDescent="0.15">
      <c r="H280" s="124"/>
      <c r="I280" s="125"/>
      <c r="J280" s="98"/>
      <c r="K280" s="125"/>
    </row>
    <row r="281" spans="8:11" x14ac:dyDescent="0.15">
      <c r="H281" s="124"/>
      <c r="I281" s="125"/>
      <c r="J281" s="98"/>
      <c r="K281" s="125"/>
    </row>
    <row r="282" spans="8:11" x14ac:dyDescent="0.15">
      <c r="H282" s="124"/>
      <c r="I282" s="125"/>
      <c r="J282" s="98"/>
      <c r="K282" s="125"/>
    </row>
    <row r="283" spans="8:11" x14ac:dyDescent="0.15">
      <c r="H283" s="124"/>
      <c r="I283" s="125"/>
      <c r="J283" s="97"/>
      <c r="K283" s="125"/>
    </row>
    <row r="284" spans="8:11" x14ac:dyDescent="0.15">
      <c r="H284" s="124"/>
      <c r="I284" s="125"/>
      <c r="J284" s="126"/>
      <c r="K284" s="125"/>
    </row>
    <row r="285" spans="8:11" x14ac:dyDescent="0.15">
      <c r="H285" s="124"/>
      <c r="I285" s="125"/>
      <c r="J285" s="97"/>
      <c r="K285" s="125"/>
    </row>
    <row r="286" spans="8:11" x14ac:dyDescent="0.15">
      <c r="H286" s="124"/>
      <c r="I286" s="125"/>
      <c r="J286" s="97"/>
      <c r="K286" s="125"/>
    </row>
    <row r="287" spans="8:11" x14ac:dyDescent="0.15">
      <c r="H287" s="124"/>
      <c r="I287" s="125"/>
      <c r="J287" s="97"/>
      <c r="K287" s="125"/>
    </row>
    <row r="288" spans="8:11" x14ac:dyDescent="0.15">
      <c r="H288" s="124"/>
      <c r="I288" s="125"/>
      <c r="J288" s="97"/>
      <c r="K288" s="125"/>
    </row>
    <row r="289" spans="8:11" x14ac:dyDescent="0.15">
      <c r="H289" s="124"/>
      <c r="I289" s="125"/>
      <c r="J289" s="97"/>
      <c r="K289" s="125"/>
    </row>
    <row r="290" spans="8:11" x14ac:dyDescent="0.15">
      <c r="H290" s="124"/>
      <c r="I290" s="125"/>
      <c r="J290" s="97"/>
      <c r="K290" s="125"/>
    </row>
    <row r="291" spans="8:11" x14ac:dyDescent="0.15">
      <c r="H291" s="124"/>
      <c r="I291" s="125"/>
      <c r="J291" s="97"/>
      <c r="K291" s="125"/>
    </row>
    <row r="292" spans="8:11" x14ac:dyDescent="0.15">
      <c r="H292" s="124"/>
      <c r="I292" s="125"/>
      <c r="J292" s="97"/>
      <c r="K292" s="125"/>
    </row>
    <row r="293" spans="8:11" x14ac:dyDescent="0.15">
      <c r="H293" s="124"/>
      <c r="I293" s="125"/>
      <c r="J293" s="97"/>
      <c r="K293" s="125"/>
    </row>
    <row r="294" spans="8:11" x14ac:dyDescent="0.15">
      <c r="H294" s="124"/>
      <c r="I294" s="125"/>
      <c r="J294" s="98"/>
      <c r="K294" s="125"/>
    </row>
    <row r="295" spans="8:11" x14ac:dyDescent="0.15">
      <c r="H295" s="124"/>
      <c r="I295" s="125"/>
      <c r="J295" s="98"/>
      <c r="K295" s="125"/>
    </row>
    <row r="296" spans="8:11" x14ac:dyDescent="0.15">
      <c r="H296" s="124"/>
      <c r="I296" s="125"/>
      <c r="J296" s="98"/>
      <c r="K296" s="125"/>
    </row>
    <row r="297" spans="8:11" x14ac:dyDescent="0.15">
      <c r="H297" s="124"/>
      <c r="I297" s="125"/>
      <c r="J297" s="97"/>
      <c r="K297" s="125"/>
    </row>
    <row r="298" spans="8:11" x14ac:dyDescent="0.15">
      <c r="H298" s="124"/>
      <c r="I298" s="125"/>
      <c r="J298" s="97"/>
      <c r="K298" s="125"/>
    </row>
    <row r="299" spans="8:11" x14ac:dyDescent="0.15">
      <c r="H299" s="124"/>
      <c r="I299" s="125"/>
      <c r="J299" s="97"/>
      <c r="K299" s="125"/>
    </row>
    <row r="300" spans="8:11" x14ac:dyDescent="0.15">
      <c r="H300" s="124"/>
      <c r="I300" s="125"/>
      <c r="J300" s="97"/>
      <c r="K300" s="125"/>
    </row>
    <row r="301" spans="8:11" x14ac:dyDescent="0.15">
      <c r="H301" s="124"/>
      <c r="I301" s="125"/>
      <c r="J301" s="97"/>
      <c r="K301" s="125"/>
    </row>
    <row r="302" spans="8:11" x14ac:dyDescent="0.15">
      <c r="H302" s="124"/>
      <c r="I302" s="125"/>
      <c r="J302" s="97"/>
      <c r="K302" s="125"/>
    </row>
    <row r="303" spans="8:11" x14ac:dyDescent="0.15">
      <c r="H303" s="124"/>
      <c r="I303" s="125"/>
      <c r="J303" s="97"/>
      <c r="K303" s="125"/>
    </row>
    <row r="304" spans="8:11" x14ac:dyDescent="0.15">
      <c r="H304" s="124"/>
      <c r="I304" s="125"/>
      <c r="J304" s="97"/>
      <c r="K304" s="125"/>
    </row>
    <row r="305" spans="8:11" x14ac:dyDescent="0.15">
      <c r="H305" s="124"/>
      <c r="I305" s="125"/>
      <c r="J305" s="97"/>
      <c r="K305" s="125"/>
    </row>
    <row r="306" spans="8:11" x14ac:dyDescent="0.15">
      <c r="H306" s="124"/>
      <c r="I306" s="125"/>
      <c r="J306" s="97"/>
      <c r="K306" s="125"/>
    </row>
    <row r="307" spans="8:11" x14ac:dyDescent="0.15">
      <c r="H307" s="124"/>
      <c r="I307" s="125"/>
      <c r="J307" s="97"/>
      <c r="K307" s="125"/>
    </row>
    <row r="308" spans="8:11" x14ac:dyDescent="0.15">
      <c r="H308" s="124"/>
      <c r="I308" s="125"/>
      <c r="J308" s="97"/>
      <c r="K308" s="125"/>
    </row>
    <row r="309" spans="8:11" x14ac:dyDescent="0.15">
      <c r="H309" s="124"/>
      <c r="I309" s="125"/>
      <c r="J309" s="97"/>
      <c r="K309" s="125"/>
    </row>
    <row r="310" spans="8:11" x14ac:dyDescent="0.15">
      <c r="H310" s="124"/>
      <c r="I310" s="125"/>
      <c r="J310" s="97"/>
      <c r="K310" s="125"/>
    </row>
    <row r="311" spans="8:11" x14ac:dyDescent="0.15">
      <c r="H311" s="124"/>
      <c r="I311" s="125"/>
      <c r="J311" s="97"/>
      <c r="K311" s="125"/>
    </row>
    <row r="312" spans="8:11" x14ac:dyDescent="0.15">
      <c r="H312" s="124"/>
      <c r="I312" s="125"/>
      <c r="J312" s="97"/>
      <c r="K312" s="125"/>
    </row>
    <row r="313" spans="8:11" x14ac:dyDescent="0.15">
      <c r="H313" s="124"/>
      <c r="I313" s="125"/>
      <c r="J313" s="98"/>
      <c r="K313" s="125"/>
    </row>
    <row r="314" spans="8:11" x14ac:dyDescent="0.15">
      <c r="H314" s="124"/>
      <c r="I314" s="125"/>
      <c r="J314" s="98"/>
      <c r="K314" s="125"/>
    </row>
    <row r="315" spans="8:11" x14ac:dyDescent="0.15">
      <c r="H315" s="124"/>
      <c r="I315" s="125"/>
      <c r="J315" s="98"/>
      <c r="K315" s="125"/>
    </row>
    <row r="316" spans="8:11" x14ac:dyDescent="0.15">
      <c r="H316" s="124"/>
      <c r="I316" s="125"/>
      <c r="J316" s="98"/>
      <c r="K316" s="125"/>
    </row>
    <row r="317" spans="8:11" x14ac:dyDescent="0.15">
      <c r="H317" s="124"/>
      <c r="I317" s="125"/>
      <c r="J317" s="98"/>
      <c r="K317" s="125"/>
    </row>
    <row r="318" spans="8:11" x14ac:dyDescent="0.15">
      <c r="H318" s="124"/>
      <c r="I318" s="125"/>
      <c r="J318" s="98"/>
      <c r="K318" s="125"/>
    </row>
    <row r="319" spans="8:11" x14ac:dyDescent="0.15">
      <c r="H319" s="124"/>
      <c r="I319" s="125"/>
      <c r="J319" s="98"/>
      <c r="K319" s="125"/>
    </row>
    <row r="320" spans="8:11" x14ac:dyDescent="0.15">
      <c r="H320" s="124"/>
      <c r="I320" s="125"/>
      <c r="J320" s="98"/>
      <c r="K320" s="125"/>
    </row>
    <row r="321" spans="8:11" x14ac:dyDescent="0.15">
      <c r="H321" s="124"/>
      <c r="I321" s="125"/>
      <c r="J321" s="98"/>
      <c r="K321" s="125"/>
    </row>
    <row r="322" spans="8:11" x14ac:dyDescent="0.15">
      <c r="H322" s="124"/>
      <c r="I322" s="125"/>
      <c r="J322" s="98"/>
      <c r="K322" s="125"/>
    </row>
    <row r="323" spans="8:11" x14ac:dyDescent="0.15">
      <c r="H323" s="124"/>
      <c r="I323" s="125"/>
      <c r="J323" s="98"/>
      <c r="K323" s="125"/>
    </row>
    <row r="324" spans="8:11" x14ac:dyDescent="0.15">
      <c r="H324" s="124"/>
      <c r="I324" s="125"/>
      <c r="J324" s="98"/>
      <c r="K324" s="125"/>
    </row>
    <row r="325" spans="8:11" x14ac:dyDescent="0.15">
      <c r="H325" s="124"/>
      <c r="I325" s="125"/>
      <c r="J325" s="97"/>
      <c r="K325" s="125"/>
    </row>
    <row r="326" spans="8:11" x14ac:dyDescent="0.15">
      <c r="H326" s="124"/>
      <c r="I326" s="125"/>
      <c r="J326" s="97"/>
      <c r="K326" s="125"/>
    </row>
    <row r="327" spans="8:11" x14ac:dyDescent="0.15">
      <c r="H327" s="124"/>
      <c r="I327" s="125"/>
      <c r="J327" s="98"/>
      <c r="K327" s="125"/>
    </row>
    <row r="328" spans="8:11" x14ac:dyDescent="0.15">
      <c r="H328" s="124"/>
      <c r="I328" s="125"/>
      <c r="J328" s="98"/>
      <c r="K328" s="125"/>
    </row>
    <row r="329" spans="8:11" x14ac:dyDescent="0.15">
      <c r="H329" s="124"/>
      <c r="I329" s="125"/>
      <c r="J329" s="97"/>
      <c r="K329" s="125"/>
    </row>
    <row r="330" spans="8:11" x14ac:dyDescent="0.15">
      <c r="H330" s="124"/>
      <c r="I330" s="125"/>
      <c r="J330" s="97"/>
      <c r="K330" s="125"/>
    </row>
    <row r="331" spans="8:11" x14ac:dyDescent="0.15">
      <c r="H331" s="124"/>
      <c r="I331" s="125"/>
      <c r="J331" s="97"/>
      <c r="K331" s="125"/>
    </row>
    <row r="332" spans="8:11" x14ac:dyDescent="0.15">
      <c r="H332" s="124"/>
      <c r="I332" s="125"/>
      <c r="J332" s="97"/>
      <c r="K332" s="125"/>
    </row>
    <row r="333" spans="8:11" x14ac:dyDescent="0.15">
      <c r="H333" s="124"/>
      <c r="I333" s="125"/>
      <c r="J333" s="97"/>
      <c r="K333" s="125"/>
    </row>
    <row r="334" spans="8:11" x14ac:dyDescent="0.15">
      <c r="H334" s="124"/>
      <c r="I334" s="125"/>
      <c r="J334" s="97"/>
      <c r="K334" s="125"/>
    </row>
    <row r="335" spans="8:11" x14ac:dyDescent="0.15">
      <c r="H335" s="124"/>
      <c r="I335" s="125"/>
      <c r="J335" s="97"/>
      <c r="K335" s="125"/>
    </row>
    <row r="336" spans="8:11" x14ac:dyDescent="0.15">
      <c r="H336" s="124"/>
      <c r="I336" s="125"/>
      <c r="J336" s="97"/>
      <c r="K336" s="125"/>
    </row>
    <row r="337" spans="8:11" x14ac:dyDescent="0.15">
      <c r="H337" s="124"/>
      <c r="I337" s="125"/>
      <c r="J337" s="97"/>
      <c r="K337" s="125"/>
    </row>
    <row r="338" spans="8:11" x14ac:dyDescent="0.15">
      <c r="H338" s="124"/>
      <c r="I338" s="125"/>
      <c r="J338" s="97"/>
      <c r="K338" s="125"/>
    </row>
    <row r="339" spans="8:11" x14ac:dyDescent="0.15">
      <c r="H339" s="124"/>
      <c r="I339" s="125"/>
      <c r="J339" s="97"/>
      <c r="K339" s="125"/>
    </row>
    <row r="340" spans="8:11" x14ac:dyDescent="0.15">
      <c r="H340" s="124"/>
      <c r="I340" s="125"/>
      <c r="J340" s="98"/>
      <c r="K340" s="125"/>
    </row>
    <row r="341" spans="8:11" x14ac:dyDescent="0.15">
      <c r="H341" s="124"/>
      <c r="I341" s="125"/>
      <c r="J341" s="97"/>
      <c r="K341" s="125"/>
    </row>
    <row r="342" spans="8:11" x14ac:dyDescent="0.15">
      <c r="H342" s="124"/>
      <c r="I342" s="125"/>
      <c r="J342" s="97"/>
      <c r="K342" s="125"/>
    </row>
    <row r="343" spans="8:11" x14ac:dyDescent="0.15">
      <c r="H343" s="124"/>
      <c r="I343" s="125"/>
      <c r="J343" s="98"/>
      <c r="K343" s="125"/>
    </row>
    <row r="344" spans="8:11" x14ac:dyDescent="0.15">
      <c r="H344" s="124"/>
      <c r="I344" s="125"/>
      <c r="J344" s="98"/>
      <c r="K344" s="125"/>
    </row>
    <row r="345" spans="8:11" x14ac:dyDescent="0.15">
      <c r="H345" s="124"/>
      <c r="I345" s="125"/>
      <c r="J345" s="97"/>
      <c r="K345" s="125"/>
    </row>
    <row r="346" spans="8:11" x14ac:dyDescent="0.15">
      <c r="H346" s="124"/>
      <c r="I346" s="125"/>
      <c r="J346" s="97"/>
      <c r="K346" s="125"/>
    </row>
    <row r="347" spans="8:11" x14ac:dyDescent="0.15">
      <c r="H347" s="124"/>
      <c r="I347" s="125"/>
      <c r="J347" s="97"/>
      <c r="K347" s="125"/>
    </row>
    <row r="348" spans="8:11" x14ac:dyDescent="0.15">
      <c r="H348" s="124"/>
      <c r="I348" s="125"/>
      <c r="J348" s="97"/>
      <c r="K348" s="125"/>
    </row>
    <row r="349" spans="8:11" x14ac:dyDescent="0.15">
      <c r="H349" s="124"/>
      <c r="I349" s="125"/>
      <c r="J349" s="97"/>
      <c r="K349" s="125"/>
    </row>
    <row r="350" spans="8:11" x14ac:dyDescent="0.15">
      <c r="H350" s="124"/>
      <c r="I350" s="125"/>
      <c r="J350" s="97"/>
      <c r="K350" s="125"/>
    </row>
    <row r="351" spans="8:11" x14ac:dyDescent="0.15">
      <c r="H351" s="124"/>
      <c r="I351" s="125"/>
      <c r="J351" s="97"/>
      <c r="K351" s="125"/>
    </row>
    <row r="352" spans="8:11" x14ac:dyDescent="0.15">
      <c r="H352" s="124"/>
      <c r="I352" s="125"/>
      <c r="J352" s="97"/>
      <c r="K352" s="125"/>
    </row>
    <row r="353" spans="8:11" x14ac:dyDescent="0.15">
      <c r="H353" s="124"/>
      <c r="I353" s="125"/>
      <c r="J353" s="97"/>
      <c r="K353" s="125"/>
    </row>
    <row r="354" spans="8:11" x14ac:dyDescent="0.15">
      <c r="H354" s="124"/>
      <c r="I354" s="125"/>
      <c r="J354" s="97"/>
      <c r="K354" s="125"/>
    </row>
    <row r="355" spans="8:11" x14ac:dyDescent="0.15">
      <c r="H355" s="124"/>
      <c r="I355" s="125"/>
      <c r="J355" s="97"/>
      <c r="K355" s="125"/>
    </row>
    <row r="356" spans="8:11" x14ac:dyDescent="0.15">
      <c r="H356" s="124"/>
      <c r="I356" s="125"/>
      <c r="J356" s="98"/>
      <c r="K356" s="125"/>
    </row>
    <row r="357" spans="8:11" x14ac:dyDescent="0.15">
      <c r="H357" s="124"/>
      <c r="I357" s="125"/>
      <c r="J357" s="97"/>
      <c r="K357" s="125"/>
    </row>
    <row r="358" spans="8:11" x14ac:dyDescent="0.15">
      <c r="H358" s="124"/>
      <c r="I358" s="125"/>
      <c r="J358" s="97"/>
      <c r="K358" s="125"/>
    </row>
    <row r="359" spans="8:11" x14ac:dyDescent="0.15">
      <c r="H359" s="124"/>
      <c r="I359" s="125"/>
      <c r="J359" s="98"/>
      <c r="K359" s="125"/>
    </row>
    <row r="360" spans="8:11" x14ac:dyDescent="0.15">
      <c r="H360" s="124"/>
      <c r="I360" s="125"/>
      <c r="J360" s="98"/>
      <c r="K360" s="125"/>
    </row>
    <row r="361" spans="8:11" x14ac:dyDescent="0.15">
      <c r="H361" s="124"/>
      <c r="I361" s="125"/>
      <c r="J361" s="97"/>
      <c r="K361" s="125"/>
    </row>
    <row r="362" spans="8:11" x14ac:dyDescent="0.15">
      <c r="H362" s="124"/>
      <c r="I362" s="125"/>
      <c r="J362" s="97"/>
      <c r="K362" s="125"/>
    </row>
    <row r="363" spans="8:11" x14ac:dyDescent="0.15">
      <c r="H363" s="124"/>
      <c r="I363" s="125"/>
      <c r="J363" s="97"/>
      <c r="K363" s="125"/>
    </row>
    <row r="364" spans="8:11" x14ac:dyDescent="0.15">
      <c r="H364" s="124"/>
      <c r="I364" s="125"/>
      <c r="J364" s="97"/>
      <c r="K364" s="125"/>
    </row>
    <row r="365" spans="8:11" x14ac:dyDescent="0.15">
      <c r="H365" s="124"/>
      <c r="I365" s="125"/>
      <c r="J365" s="97"/>
      <c r="K365" s="125"/>
    </row>
    <row r="366" spans="8:11" x14ac:dyDescent="0.15">
      <c r="H366" s="124"/>
      <c r="I366" s="125"/>
      <c r="J366" s="97"/>
      <c r="K366" s="125"/>
    </row>
    <row r="367" spans="8:11" x14ac:dyDescent="0.15">
      <c r="H367" s="124"/>
      <c r="I367" s="125"/>
      <c r="J367" s="97"/>
      <c r="K367" s="125"/>
    </row>
    <row r="368" spans="8:11" x14ac:dyDescent="0.15">
      <c r="H368" s="124"/>
      <c r="I368" s="125"/>
      <c r="J368" s="97"/>
      <c r="K368" s="125"/>
    </row>
    <row r="369" spans="8:11" x14ac:dyDescent="0.15">
      <c r="H369" s="124"/>
      <c r="I369" s="125"/>
      <c r="J369" s="97"/>
      <c r="K369" s="125"/>
    </row>
    <row r="370" spans="8:11" x14ac:dyDescent="0.15">
      <c r="H370" s="124"/>
      <c r="I370" s="125"/>
      <c r="J370" s="97"/>
      <c r="K370" s="125"/>
    </row>
    <row r="371" spans="8:11" x14ac:dyDescent="0.15">
      <c r="H371" s="124"/>
      <c r="I371" s="125"/>
      <c r="J371" s="97"/>
      <c r="K371" s="125"/>
    </row>
    <row r="372" spans="8:11" x14ac:dyDescent="0.15">
      <c r="H372" s="124"/>
      <c r="I372" s="125"/>
      <c r="J372" s="98"/>
      <c r="K372" s="125"/>
    </row>
    <row r="373" spans="8:11" x14ac:dyDescent="0.15">
      <c r="H373" s="124"/>
      <c r="I373" s="125"/>
      <c r="J373" s="97"/>
      <c r="K373" s="125"/>
    </row>
    <row r="374" spans="8:11" x14ac:dyDescent="0.15">
      <c r="H374" s="124"/>
      <c r="I374" s="125"/>
      <c r="J374" s="97"/>
      <c r="K374" s="125"/>
    </row>
    <row r="375" spans="8:11" x14ac:dyDescent="0.15">
      <c r="H375" s="124"/>
      <c r="I375" s="125"/>
      <c r="J375" s="97"/>
      <c r="K375" s="125"/>
    </row>
    <row r="376" spans="8:11" x14ac:dyDescent="0.15">
      <c r="H376" s="124"/>
      <c r="I376" s="125"/>
      <c r="J376" s="97"/>
      <c r="K376" s="125"/>
    </row>
    <row r="377" spans="8:11" x14ac:dyDescent="0.15">
      <c r="H377" s="124"/>
      <c r="I377" s="125"/>
      <c r="J377" s="98"/>
      <c r="K377" s="125"/>
    </row>
    <row r="378" spans="8:11" x14ac:dyDescent="0.15">
      <c r="H378" s="124"/>
      <c r="I378" s="125"/>
      <c r="J378" s="98"/>
      <c r="K378" s="125"/>
    </row>
    <row r="379" spans="8:11" x14ac:dyDescent="0.15">
      <c r="H379" s="124"/>
      <c r="I379" s="125"/>
      <c r="J379" s="97"/>
      <c r="K379" s="125"/>
    </row>
    <row r="380" spans="8:11" x14ac:dyDescent="0.15">
      <c r="H380" s="124"/>
      <c r="I380" s="125"/>
      <c r="J380" s="97"/>
      <c r="K380" s="125"/>
    </row>
    <row r="381" spans="8:11" x14ac:dyDescent="0.15">
      <c r="H381" s="124"/>
      <c r="I381" s="125"/>
      <c r="J381" s="97"/>
      <c r="K381" s="125"/>
    </row>
    <row r="382" spans="8:11" x14ac:dyDescent="0.15">
      <c r="H382" s="124"/>
      <c r="I382" s="125"/>
      <c r="J382" s="98"/>
      <c r="K382" s="125"/>
    </row>
    <row r="383" spans="8:11" x14ac:dyDescent="0.15">
      <c r="H383" s="124"/>
      <c r="I383" s="125"/>
      <c r="J383" s="98"/>
      <c r="K383" s="125"/>
    </row>
    <row r="384" spans="8:11" x14ac:dyDescent="0.15">
      <c r="H384" s="124"/>
      <c r="I384" s="125"/>
      <c r="J384" s="126"/>
      <c r="K384" s="125"/>
    </row>
    <row r="385" spans="8:11" x14ac:dyDescent="0.15">
      <c r="H385" s="124"/>
      <c r="I385" s="125"/>
      <c r="J385" s="97"/>
      <c r="K385" s="125"/>
    </row>
    <row r="386" spans="8:11" x14ac:dyDescent="0.15">
      <c r="H386" s="124"/>
      <c r="I386" s="125"/>
      <c r="J386" s="98"/>
      <c r="K386" s="125"/>
    </row>
    <row r="387" spans="8:11" x14ac:dyDescent="0.15">
      <c r="H387" s="124"/>
      <c r="I387" s="125"/>
      <c r="J387" s="98"/>
      <c r="K387" s="125"/>
    </row>
    <row r="388" spans="8:11" x14ac:dyDescent="0.15">
      <c r="H388" s="124"/>
      <c r="I388" s="125"/>
      <c r="J388" s="97"/>
      <c r="K388" s="125"/>
    </row>
    <row r="389" spans="8:11" x14ac:dyDescent="0.15">
      <c r="H389" s="124"/>
      <c r="I389" s="125"/>
      <c r="J389" s="97"/>
      <c r="K389" s="125"/>
    </row>
    <row r="390" spans="8:11" x14ac:dyDescent="0.15">
      <c r="H390" s="124"/>
      <c r="I390" s="125"/>
      <c r="J390" s="97"/>
      <c r="K390" s="125"/>
    </row>
    <row r="391" spans="8:11" x14ac:dyDescent="0.15">
      <c r="H391" s="124"/>
      <c r="I391" s="125"/>
      <c r="J391" s="98"/>
      <c r="K391" s="125"/>
    </row>
    <row r="392" spans="8:11" x14ac:dyDescent="0.15">
      <c r="H392" s="124"/>
      <c r="I392" s="125"/>
      <c r="J392" s="98"/>
      <c r="K392" s="125"/>
    </row>
    <row r="393" spans="8:11" x14ac:dyDescent="0.15">
      <c r="H393" s="124"/>
      <c r="I393" s="125"/>
      <c r="J393" s="98"/>
      <c r="K393" s="125"/>
    </row>
    <row r="394" spans="8:11" x14ac:dyDescent="0.15">
      <c r="H394" s="124"/>
      <c r="I394" s="125"/>
      <c r="J394" s="98"/>
      <c r="K394" s="125"/>
    </row>
    <row r="395" spans="8:11" x14ac:dyDescent="0.15">
      <c r="I395" s="127"/>
      <c r="J395" s="98"/>
      <c r="K395" s="127"/>
    </row>
    <row r="396" spans="8:11" x14ac:dyDescent="0.15">
      <c r="I396" s="127"/>
      <c r="J396" s="98"/>
      <c r="K396" s="127"/>
    </row>
    <row r="397" spans="8:11" x14ac:dyDescent="0.15">
      <c r="I397" s="127"/>
      <c r="J397" s="98"/>
      <c r="K397" s="127"/>
    </row>
    <row r="398" spans="8:11" x14ac:dyDescent="0.15">
      <c r="I398" s="127"/>
      <c r="J398" s="98"/>
      <c r="K398" s="127"/>
    </row>
    <row r="399" spans="8:11" x14ac:dyDescent="0.15">
      <c r="I399" s="127"/>
      <c r="J399" s="98"/>
      <c r="K399" s="127"/>
    </row>
    <row r="400" spans="8:11" x14ac:dyDescent="0.15">
      <c r="I400" s="127"/>
      <c r="J400" s="98"/>
      <c r="K400" s="127"/>
    </row>
    <row r="401" spans="9:11" x14ac:dyDescent="0.15">
      <c r="I401" s="127"/>
      <c r="J401" s="98"/>
      <c r="K401" s="127"/>
    </row>
    <row r="402" spans="9:11" x14ac:dyDescent="0.15">
      <c r="I402" s="127"/>
      <c r="J402" s="98"/>
      <c r="K402" s="127"/>
    </row>
    <row r="403" spans="9:11" x14ac:dyDescent="0.15">
      <c r="I403" s="127"/>
      <c r="J403" s="98"/>
      <c r="K403" s="127"/>
    </row>
    <row r="404" spans="9:11" x14ac:dyDescent="0.15">
      <c r="I404" s="127"/>
      <c r="J404" s="98"/>
      <c r="K404" s="127"/>
    </row>
    <row r="405" spans="9:11" x14ac:dyDescent="0.15">
      <c r="I405" s="127"/>
      <c r="J405" s="98"/>
      <c r="K405" s="127"/>
    </row>
    <row r="406" spans="9:11" x14ac:dyDescent="0.15">
      <c r="I406" s="127"/>
      <c r="J406" s="98"/>
      <c r="K406" s="127"/>
    </row>
    <row r="407" spans="9:11" x14ac:dyDescent="0.15">
      <c r="I407" s="127"/>
      <c r="J407" s="98"/>
      <c r="K407" s="127"/>
    </row>
    <row r="408" spans="9:11" x14ac:dyDescent="0.15">
      <c r="I408" s="127"/>
      <c r="J408" s="98"/>
      <c r="K408" s="127"/>
    </row>
    <row r="409" spans="9:11" x14ac:dyDescent="0.15">
      <c r="I409" s="127"/>
      <c r="J409" s="98"/>
      <c r="K409" s="127"/>
    </row>
    <row r="410" spans="9:11" x14ac:dyDescent="0.15">
      <c r="I410" s="127"/>
      <c r="J410" s="98"/>
      <c r="K410" s="127"/>
    </row>
    <row r="411" spans="9:11" x14ac:dyDescent="0.15">
      <c r="I411" s="127"/>
      <c r="J411" s="98"/>
      <c r="K411" s="127"/>
    </row>
    <row r="412" spans="9:11" x14ac:dyDescent="0.15">
      <c r="I412" s="127"/>
      <c r="J412" s="98"/>
      <c r="K412" s="127"/>
    </row>
    <row r="413" spans="9:11" x14ac:dyDescent="0.15">
      <c r="J413" s="102"/>
    </row>
    <row r="414" spans="9:11" x14ac:dyDescent="0.15">
      <c r="J414" s="102"/>
    </row>
    <row r="415" spans="9:11" x14ac:dyDescent="0.15">
      <c r="J415" s="102"/>
    </row>
    <row r="416" spans="9:11" x14ac:dyDescent="0.15">
      <c r="J416" s="102"/>
    </row>
    <row r="417" spans="10:10" x14ac:dyDescent="0.15">
      <c r="J417" s="102"/>
    </row>
    <row r="418" spans="10:10" x14ac:dyDescent="0.15">
      <c r="J418" s="102"/>
    </row>
    <row r="419" spans="10:10" x14ac:dyDescent="0.15">
      <c r="J419" s="102"/>
    </row>
    <row r="420" spans="10:10" x14ac:dyDescent="0.15">
      <c r="J420" s="102"/>
    </row>
  </sheetData>
  <sheetProtection password="C611" sheet="1" objects="1" scenarios="1" selectLockedCells="1"/>
  <mergeCells count="50">
    <mergeCell ref="F4:G4"/>
    <mergeCell ref="H4:K4"/>
    <mergeCell ref="F230:F245"/>
    <mergeCell ref="G230:G245"/>
    <mergeCell ref="F166:F181"/>
    <mergeCell ref="G166:G181"/>
    <mergeCell ref="F182:F197"/>
    <mergeCell ref="G182:G197"/>
    <mergeCell ref="F134:F149"/>
    <mergeCell ref="G134:G149"/>
    <mergeCell ref="F150:F165"/>
    <mergeCell ref="G150:G165"/>
    <mergeCell ref="F102:F117"/>
    <mergeCell ref="G102:G117"/>
    <mergeCell ref="F118:F133"/>
    <mergeCell ref="G118:G133"/>
    <mergeCell ref="K20:K21"/>
    <mergeCell ref="F246:F261"/>
    <mergeCell ref="G246:G261"/>
    <mergeCell ref="F198:F213"/>
    <mergeCell ref="G198:G213"/>
    <mergeCell ref="F214:F229"/>
    <mergeCell ref="G214:G229"/>
    <mergeCell ref="F6:F21"/>
    <mergeCell ref="G6:G21"/>
    <mergeCell ref="F22:F37"/>
    <mergeCell ref="G22:G37"/>
    <mergeCell ref="F86:F101"/>
    <mergeCell ref="G86:G101"/>
    <mergeCell ref="F38:F53"/>
    <mergeCell ref="G38:G53"/>
    <mergeCell ref="F54:F69"/>
    <mergeCell ref="G54:G69"/>
    <mergeCell ref="F70:F85"/>
    <mergeCell ref="G70:G85"/>
    <mergeCell ref="K36:K37"/>
    <mergeCell ref="K52:K53"/>
    <mergeCell ref="K68:K69"/>
    <mergeCell ref="K84:K85"/>
    <mergeCell ref="K244:K245"/>
    <mergeCell ref="K100:K101"/>
    <mergeCell ref="K116:K117"/>
    <mergeCell ref="K132:K133"/>
    <mergeCell ref="K260:K261"/>
    <mergeCell ref="K148:K149"/>
    <mergeCell ref="K164:K165"/>
    <mergeCell ref="K212:K213"/>
    <mergeCell ref="K228:K229"/>
    <mergeCell ref="K180:K181"/>
    <mergeCell ref="K196:K197"/>
  </mergeCells>
  <phoneticPr fontId="3"/>
  <conditionalFormatting sqref="H134:H148 H150:H164 H166:H180 H182:H196 H198:H212 H246:H260 H214:H228 H230:H244 H6:H20 H22:H36 H38:H52 H54:H68 H70:H84 H86:H100 H102:H116 H118:H124 H126:H132">
    <cfRule type="expression" dxfId="1" priority="2" stopIfTrue="1">
      <formula>I6=""</formula>
    </cfRule>
  </conditionalFormatting>
  <conditionalFormatting sqref="H125">
    <cfRule type="expression" dxfId="0" priority="1" stopIfTrue="1">
      <formula>I125=""</formula>
    </cfRule>
  </conditionalFormatting>
  <dataValidations count="1">
    <dataValidation type="list" allowBlank="1" showInputMessage="1" showErrorMessage="1" sqref="J6:J20 J246:J260 J230:J244 J214:J228 J198:J212 J182:J196 J166:J180 J150:J164 J134:J148 J22:J36 J102:J116 J86:J100 J70:J84 J54:J68 J38:J52 J118:J132">
      <formula1>"●"</formula1>
    </dataValidation>
  </dataValidations>
  <printOptions horizontalCentered="1"/>
  <pageMargins left="0.70866141732283472" right="0.70866141732283472" top="0.78740157480314965" bottom="0.39370078740157483" header="0.39370078740157483" footer="0.31496062992125984"/>
  <pageSetup paperSize="9" scale="99" fitToHeight="0" orientation="portrait" blackAndWhite="1" horizontalDpi="300" verticalDpi="300" r:id="rId1"/>
  <headerFooter alignWithMargins="0">
    <oddHeader>&amp;L&amp;"ＭＳ Ｐ明朝,標準"&amp;10様式第５号&amp;C&amp;"ＭＳ Ｐ明朝,太字"&amp;12希望登録種目表</oddHeader>
    <oddFooter>&amp;C&amp;P</oddFooter>
  </headerFooter>
  <rowBreaks count="4" manualBreakCount="4">
    <brk id="53" min="5" max="10" man="1"/>
    <brk id="101" max="16383" man="1"/>
    <brk id="149" min="5" max="10" man="1"/>
    <brk id="197" min="5"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大分類</vt:lpstr>
      <vt:lpstr>様式第５号(物品)</vt:lpstr>
      <vt:lpstr>様式第５号(貸借)</vt:lpstr>
      <vt:lpstr>様式第５号(業務)</vt:lpstr>
      <vt:lpstr>大分類!Print_Area</vt:lpstr>
      <vt:lpstr>'様式第５号(業務)'!Print_Area</vt:lpstr>
      <vt:lpstr>'様式第５号(貸借)'!Print_Area</vt:lpstr>
      <vt:lpstr>'様式第５号(物品)'!Print_Area</vt:lpstr>
      <vt:lpstr>大分類!Print_Titles</vt:lpstr>
      <vt:lpstr>'様式第５号(業務)'!Print_Titles</vt:lpstr>
      <vt:lpstr>'様式第５号(貸借)'!Print_Titles</vt:lpstr>
      <vt:lpstr>'様式第５号(物品)'!Print_Titles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y-ohashi</dc:creator>
  <cp:lastModifiedBy>y-ohashi</cp:lastModifiedBy>
  <cp:lastPrinted>2017-06-22T23:47:40Z</cp:lastPrinted>
  <dcterms:created xsi:type="dcterms:W3CDTF">2007-03-15T04:52:33Z</dcterms:created>
  <dcterms:modified xsi:type="dcterms:W3CDTF">2017-08-17T05:36:58Z</dcterms:modified>
</cp:coreProperties>
</file>