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40" tabRatio="66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<sst xmlns="http://schemas.openxmlformats.org/spreadsheetml/2006/main" count="1122" uniqueCount="595">
  <si>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</si>
  <si>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</si>
  <si>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</si>
  <si>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</si>
  <si>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</si>
  <si>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</si>
  <si>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</si>
  <si>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</si>
  <si>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</si>
  <si>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</si>
  <si>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</si>
  <si>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</si>
  <si>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</si>
  <si>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</si>
  <si>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</si>
  <si>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</si>
  <si>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</si>
  <si>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</si>
  <si>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</si>
  <si>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</si>
  <si>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</si>
  <si>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</si>
  <si>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</si>
  <si>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</si>
  <si>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</si>
  <si>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</si>
  <si>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</si>
  <si>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</si>
  <si>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</si>
  <si>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</si>
  <si>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</si>
  <si>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</si>
  <si>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</si>
  <si>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</si>
  <si>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</si>
  <si>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</si>
  <si>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</si>
  <si>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</si>
  <si>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</si>
  <si>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</si>
  <si>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</si>
  <si>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</si>
  <si>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</si>
  <si>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</si>
  <si>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</si>
  <si>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</si>
  <si>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</si>
  <si>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</si>
  <si>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</si>
  <si>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</si>
  <si>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</si>
  <si>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</si>
  <si>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</si>
  <si>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</si>
  <si>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</si>
  <si>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</si>
  <si>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</si>
  <si>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</si>
  <si>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</si>
  <si>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</si>
  <si>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</si>
  <si>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</si>
  <si>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</si>
  <si>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</si>
  <si>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</si>
  <si>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</si>
  <si>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</si>
  <si>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</si>
  <si>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</si>
  <si>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</si>
  <si>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</si>
  <si>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</si>
  <si>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</si>
  <si>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</si>
  <si>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</si>
  <si>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</si>
  <si>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</si>
  <si>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</si>
  <si>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</si>
  <si>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</si>
  <si>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</si>
  <si>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</si>
  <si>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</si>
  <si>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</si>
  <si>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</si>
  <si>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</si>
  <si>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</si>
  <si>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</si>
  <si>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</si>
  <si>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</si>
  <si>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</si>
  <si>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神石高原町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</si>
  <si>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</si>
  <si>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</si>
  <si>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</si>
  <si>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</si>
  <si>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</si>
  <si>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</si>
  <si>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</si>
  <si>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</si>
  <si>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</si>
  <si>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</si>
  <si>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</si>
  <si>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</si>
  <si>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</si>
  <si>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</si>
  <si>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</si>
  <si>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</si>
  <si>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</si>
  <si>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</si>
  <si>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</si>
  <si>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</si>
  <si>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</si>
  <si>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</si>
  <si>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</si>
  <si>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</si>
  <si>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</si>
  <si>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</si>
  <si>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</si>
  <si>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</si>
  <si>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</si>
  <si>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</si>
  <si>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</si>
  <si>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</si>
  <si>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</si>
  <si>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</si>
  <si>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</si>
  <si>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</si>
  <si>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</si>
  <si>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</si>
  <si>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</si>
  <si>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</si>
  <si>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</si>
  <si>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</si>
  <si>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</si>
  <si>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</si>
  <si>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</si>
  <si>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</si>
  <si>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</si>
  <si>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</si>
  <si>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</si>
  <si>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</si>
  <si>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</si>
  <si>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</si>
  <si>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</si>
  <si>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</si>
  <si>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</si>
  <si>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</si>
  <si>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</si>
  <si>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</si>
  <si>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</si>
  <si>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</si>
  <si>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</si>
  <si>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</si>
  <si>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</si>
  <si>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</si>
  <si>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</si>
  <si>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</si>
  <si>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</si>
  <si>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</si>
  <si>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</si>
  <si>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</si>
  <si>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</si>
  <si>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</si>
  <si>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</si>
  <si>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</si>
  <si>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</si>
  <si>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</si>
  <si>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</si>
  <si>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</si>
  <si>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</si>
  <si>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</si>
  <si>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</si>
  <si>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</si>
  <si>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</si>
  <si>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</si>
  <si>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</si>
  <si>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</si>
  <si>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</si>
  <si>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</si>
  <si>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</si>
  <si>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</si>
  <si>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</si>
  <si>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</si>
  <si>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</si>
  <si>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</si>
  <si>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</si>
  <si>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</si>
  <si>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</si>
  <si>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</si>
  <si>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</si>
  <si>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</si>
  <si>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</si>
  <si>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</si>
  <si>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</si>
  <si>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</si>
  <si>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</si>
  <si>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</si>
  <si>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</si>
  <si>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</si>
  <si>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</si>
  <si>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</si>
  <si>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</si>
  <si>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</si>
  <si>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</si>
  <si>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</si>
  <si>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広島県神石高原町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</si>
  <si>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</si>
  <si>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</si>
  <si>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</si>
  <si>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</si>
  <si>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</si>
  <si>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</si>
  <si>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</si>
  <si>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</si>
  <si>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</si>
  <si>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</si>
  <si>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</si>
  <si>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</si>
  <si>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</si>
  <si>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</si>
  <si>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</si>
  <si>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</si>
  <si>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</si>
  <si>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</si>
  <si>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</si>
  <si>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</si>
  <si>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</si>
  <si>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</si>
  <si>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</si>
  <si>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</si>
  <si>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</si>
  <si>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</si>
  <si>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</si>
  <si>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</si>
  <si>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</si>
  <si>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</si>
  <si>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</si>
  <si>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</si>
  <si>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</si>
  <si>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</si>
  <si>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</si>
  <si>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</si>
  <si>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</si>
  <si>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</si>
  <si>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</si>
  <si>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</si>
  <si>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</si>
  <si>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</si>
  <si>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</si>
  <si>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</si>
  <si>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</si>
  <si>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</si>
  <si>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</si>
  <si>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</si>
  <si>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</si>
  <si>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</si>
  <si>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</si>
  <si>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</si>
  <si>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</si>
  <si>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</si>
  <si>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</si>
  <si>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</si>
  <si>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</si>
  <si>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</si>
  <si>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</si>
  <si>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</si>
  <si>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</si>
  <si>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</si>
  <si>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</si>
  <si>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</si>
  <si>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</si>
  <si>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</si>
  <si>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</si>
  <si>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</si>
  <si>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</si>
  <si>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</si>
  <si>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</si>
  <si>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</si>
  <si>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</si>
  <si>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</si>
  <si>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</si>
  <si>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</si>
  <si>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</si>
  <si>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</si>
  <si>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</si>
  <si>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</si>
  <si>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</si>
  <si>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</si>
  <si>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</si>
  <si>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</si>
  <si>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</si>
  <si>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</si>
  <si>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</si>
  <si>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</si>
  <si>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</si>
  <si>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</si>
  <si>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</si>
  <si>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</si>
  <si>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</si>
  <si>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</si>
  <si>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</si>
  <si>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</si>
  <si>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</si>
  <si>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</si>
  <si>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</si>
  <si>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</si>
  <si>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</si>
  <si>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</si>
  <si>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</si>
  <si>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</si>
  <si>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</si>
  <si>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</si>
  <si>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</si>
  <si>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</si>
  <si>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</si>
  <si>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</si>
  <si>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</si>
  <si>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</si>
  <si>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</si>
  <si>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</si>
  <si>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</si>
  <si>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</si>
  <si>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</si>
  <si>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</si>
  <si>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</si>
  <si>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</si>
  <si>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</si>
  <si>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</si>
  <si>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</si>
  <si>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</si>
  <si>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下水道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</si>
  <si>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</si>
  <si>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</si>
  <si>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</si>
  <si>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</si>
  <si>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</si>
  <si>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</si>
  <si>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</si>
  <si>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</si>
  <si>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</si>
  <si>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</si>
  <si>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</si>
  <si>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</si>
  <si>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</si>
  <si>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</si>
  <si>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</si>
  <si>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</si>
  <si>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</si>
  <si>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</si>
  <si>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</si>
  <si>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</si>
  <si>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</si>
  <si>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</si>
  <si>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</si>
  <si>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</si>
  <si>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</si>
  <si>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広島県神石高原町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</si>
  <si>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</si>
  <si>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</si>
  <si>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</si>
  <si>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</si>
  <si>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</si>
  <si>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</si>
  <si>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</si>
  <si>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</si>
  <si>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</si>
  <si>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</si>
  <si>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</si>
  <si>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</si>
  <si>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</si>
  <si>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</si>
  <si>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</si>
  <si>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</si>
  <si>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</si>
  <si>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</si>
  <si>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</si>
  <si>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</si>
  <si>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分収育林事業特別会計</t>
    <phoneticPr fontId="5"/>
  </si>
  <si>
    <t>飲料水供給施設事業特別会計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</si>
  <si>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</si>
  <si>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</si>
  <si>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</si>
  <si>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</si>
  <si>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</si>
  <si>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</si>
  <si>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</si>
  <si>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</si>
  <si>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</si>
  <si>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</si>
  <si>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</si>
  <si>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</si>
  <si>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</si>
  <si>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</si>
  <si>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</si>
  <si>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後期高齢者医療特別会計</t>
    <phoneticPr fontId="5"/>
  </si>
  <si>
    <t>介護保険特別会計（保険事業勘定）</t>
    <phoneticPr fontId="5"/>
  </si>
  <si>
    <t>介護保険特別会計（介護サービス事業勘定）</t>
    <phoneticPr fontId="5"/>
  </si>
  <si>
    <t>病院事業会計</t>
    <phoneticPr fontId="5"/>
  </si>
  <si>
    <t>法適用企業</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</si>
  <si>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</si>
  <si>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</si>
  <si>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</si>
  <si>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</si>
  <si>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</si>
  <si>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</si>
  <si>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</si>
  <si>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</si>
  <si>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</si>
  <si>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</si>
  <si>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</si>
  <si>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</si>
  <si>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</si>
  <si>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</si>
  <si>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</si>
  <si>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</si>
  <si>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</si>
  <si>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</si>
  <si>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</si>
  <si>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</si>
  <si>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</si>
  <si>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</si>
  <si>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</si>
  <si>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</si>
  <si>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</si>
  <si>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</si>
  <si>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</si>
  <si>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</si>
  <si>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</si>
  <si>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</si>
  <si>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</si>
  <si>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</si>
  <si>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</si>
  <si>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</si>
  <si>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</si>
  <si>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</si>
  <si>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</si>
  <si>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</si>
  <si>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</si>
  <si>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</si>
  <si>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</si>
  <si>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</si>
  <si>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</si>
  <si>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</si>
  <si>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</si>
  <si>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</si>
  <si>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</si>
  <si>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</si>
  <si>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</si>
  <si>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</si>
  <si>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</si>
  <si>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</si>
  <si>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</si>
  <si>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</si>
  <si>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</si>
  <si>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</si>
  <si>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</si>
  <si>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</si>
  <si>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</si>
  <si>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</si>
  <si>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</si>
  <si>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</si>
  <si>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</si>
  <si>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</si>
  <si>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</si>
  <si>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</si>
  <si>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</si>
  <si>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</si>
  <si>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</si>
  <si>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</si>
  <si>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</si>
  <si>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</si>
  <si>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</si>
  <si>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</si>
  <si>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</si>
  <si>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</si>
  <si>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</si>
  <si>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</si>
  <si>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</si>
  <si>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</si>
  <si>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</si>
  <si>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</si>
  <si>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</si>
  <si>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</si>
  <si>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</si>
  <si>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</si>
  <si>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</si>
  <si>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</si>
  <si>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</si>
  <si>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</si>
  <si>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</si>
  <si>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</si>
  <si>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</si>
  <si>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</si>
  <si>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</si>
  <si>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</si>
  <si>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</si>
  <si>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</si>
  <si>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</si>
  <si>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</si>
  <si>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</si>
  <si>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</si>
  <si>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</si>
  <si>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</si>
  <si>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</si>
  <si>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</si>
  <si>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</si>
  <si>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</si>
  <si>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</si>
  <si>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</si>
  <si>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</si>
  <si>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</si>
  <si>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</si>
  <si>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</si>
  <si>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</si>
  <si>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</si>
  <si>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</si>
  <si>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</si>
  <si>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</si>
  <si>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</si>
  <si>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</si>
  <si>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</si>
  <si>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</si>
  <si>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</si>
  <si>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</si>
  <si>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</si>
  <si>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</si>
  <si>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</si>
  <si>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</si>
  <si>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</si>
  <si>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</si>
  <si>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</si>
  <si>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</si>
  <si>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</si>
  <si>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</si>
  <si>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</si>
  <si>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</si>
  <si>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</si>
  <si>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</si>
  <si>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</si>
  <si>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</si>
  <si>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</si>
  <si>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</si>
  <si>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</si>
  <si>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</si>
  <si>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</si>
  <si>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</si>
  <si>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</si>
  <si>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</si>
  <si>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6.27</t>
  </si>
  <si>
    <t>▲ 2.22</t>
  </si>
  <si>
    <t>一般会計</t>
  </si>
  <si>
    <t>国民健康保険特別会計（事業勘定）</t>
  </si>
  <si>
    <t>病院事業会計</t>
  </si>
  <si>
    <t>介護保険特別会計（保険事業勘定）</t>
  </si>
  <si>
    <t>簡易水道事業特別会計</t>
  </si>
  <si>
    <t>農業集落排水事業特別会計</t>
  </si>
  <si>
    <t>後期高齢者医療特別会計</t>
  </si>
  <si>
    <t>飲料水供給施設事業特別会計</t>
  </si>
  <si>
    <t>その他会計（赤字）</t>
  </si>
  <si>
    <t>その他会計（黒字）</t>
  </si>
  <si>
    <t>-</t>
    <phoneticPr fontId="2"/>
  </si>
  <si>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</si>
  <si>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</si>
  <si>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</si>
  <si>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</si>
  <si>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広島県市町総合事務組合</t>
    <rPh sb="0" eb="3">
      <t>ヒロシマケン</t>
    </rPh>
    <rPh sb="3" eb="5">
      <t>シチョウ</t>
    </rPh>
    <rPh sb="5" eb="7">
      <t>ソウゴウ</t>
    </rPh>
    <rPh sb="7" eb="9">
      <t>ジム</t>
    </rPh>
    <rPh sb="9" eb="11">
      <t>クミアイ</t>
    </rPh>
    <phoneticPr fontId="2"/>
  </si>
  <si>
    <t>福山地区消防組合</t>
    <rPh sb="0" eb="2">
      <t>フクヤマ</t>
    </rPh>
    <rPh sb="2" eb="4">
      <t>チク</t>
    </rPh>
    <rPh sb="4" eb="6">
      <t>ショウボウ</t>
    </rPh>
    <rPh sb="6" eb="8">
      <t>クミアイ</t>
    </rPh>
    <phoneticPr fontId="2"/>
  </si>
  <si>
    <t>油木特産販売</t>
    <rPh sb="0" eb="2">
      <t>ユキ</t>
    </rPh>
    <rPh sb="2" eb="4">
      <t>トクサン</t>
    </rPh>
    <rPh sb="4" eb="6">
      <t>ハンバイ</t>
    </rPh>
    <phoneticPr fontId="2"/>
  </si>
  <si>
    <t>帝釈峡スコラ</t>
    <rPh sb="0" eb="3">
      <t>タイシャクキョウ</t>
    </rPh>
    <phoneticPr fontId="2"/>
  </si>
  <si>
    <t>神石高原農業公社</t>
    <rPh sb="0" eb="4">
      <t>ジンセキコウゲン</t>
    </rPh>
    <rPh sb="4" eb="6">
      <t>ノウギョウ</t>
    </rPh>
    <rPh sb="6" eb="8">
      <t>コウシャ</t>
    </rPh>
    <phoneticPr fontId="2"/>
  </si>
  <si>
    <t>神石高原直売公社</t>
    <rPh sb="0" eb="4">
      <t>ジンセキコウゲン</t>
    </rPh>
    <rPh sb="4" eb="6">
      <t>チョクバイ</t>
    </rPh>
    <rPh sb="6" eb="8">
      <t>コウシャ</t>
    </rPh>
    <phoneticPr fontId="2"/>
  </si>
  <si>
    <t>さんわ１８２ステーション</t>
    <phoneticPr fontId="2"/>
  </si>
  <si>
    <t>神石高原地域創造チャレンジ基金</t>
    <rPh sb="0" eb="4">
      <t>ジンセキコウゲン</t>
    </rPh>
    <rPh sb="4" eb="6">
      <t>チイキ</t>
    </rPh>
    <rPh sb="6" eb="8">
      <t>ソウゾウ</t>
    </rPh>
    <rPh sb="13" eb="15">
      <t>キキン</t>
    </rPh>
    <phoneticPr fontId="2"/>
  </si>
  <si>
    <t>-</t>
    <phoneticPr fontId="2"/>
  </si>
  <si>
    <t>-</t>
    <phoneticPr fontId="2"/>
  </si>
  <si>
    <t>保健・医療・福祉支援事業基金</t>
    <rPh sb="0" eb="2">
      <t>ホケン</t>
    </rPh>
    <rPh sb="3" eb="5">
      <t>イリョウ</t>
    </rPh>
    <rPh sb="6" eb="8">
      <t>フクシ</t>
    </rPh>
    <rPh sb="8" eb="10">
      <t>シエン</t>
    </rPh>
    <rPh sb="10" eb="12">
      <t>ジギョウ</t>
    </rPh>
    <rPh sb="12" eb="14">
      <t>キキン</t>
    </rPh>
    <phoneticPr fontId="11"/>
  </si>
  <si>
    <t>協働のまちづくり事業基金</t>
    <rPh sb="0" eb="2">
      <t>キョウドウ</t>
    </rPh>
    <rPh sb="8" eb="10">
      <t>ジギョウ</t>
    </rPh>
    <rPh sb="10" eb="12">
      <t>キキン</t>
    </rPh>
    <phoneticPr fontId="11"/>
  </si>
  <si>
    <t>小・中・高校教育支援事業基金</t>
    <rPh sb="0" eb="1">
      <t>ショウ</t>
    </rPh>
    <rPh sb="2" eb="3">
      <t>チュウ</t>
    </rPh>
    <rPh sb="4" eb="6">
      <t>コウコウ</t>
    </rPh>
    <rPh sb="6" eb="8">
      <t>キョウイク</t>
    </rPh>
    <rPh sb="8" eb="10">
      <t>シエン</t>
    </rPh>
    <rPh sb="10" eb="12">
      <t>ジギョウ</t>
    </rPh>
    <rPh sb="12" eb="14">
      <t>キキン</t>
    </rPh>
    <phoneticPr fontId="11"/>
  </si>
  <si>
    <t>公共施設総合管理基金</t>
    <rPh sb="0" eb="2">
      <t>コウキョウ</t>
    </rPh>
    <rPh sb="2" eb="4">
      <t>シセツ</t>
    </rPh>
    <rPh sb="4" eb="6">
      <t>ソウゴウ</t>
    </rPh>
    <rPh sb="6" eb="8">
      <t>カンリ</t>
    </rPh>
    <rPh sb="8" eb="10">
      <t>キキン</t>
    </rPh>
    <phoneticPr fontId="11"/>
  </si>
  <si>
    <t>重点公共施設新設整備基金</t>
    <rPh sb="0" eb="2">
      <t>ジュウテン</t>
    </rPh>
    <rPh sb="2" eb="4">
      <t>コウキョウ</t>
    </rPh>
    <rPh sb="4" eb="6">
      <t>シセツ</t>
    </rPh>
    <rPh sb="6" eb="8">
      <t>シンセツ</t>
    </rPh>
    <rPh sb="8" eb="10">
      <t>セイビ</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</si>
  <si>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</si>
  <si>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</si>
  <si>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</si>
  <si>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マイナスでるため，グラフに表れないが，有形固定資産減価償却率は類似団体と比較して高いことから，老朽化した施設が増えつつある。今後，施設の大規模改修や維持管理費の増加が懸念される。</t>
    <rPh sb="1" eb="3">
      <t>ショウライ</t>
    </rPh>
    <rPh sb="3" eb="5">
      <t>フタン</t>
    </rPh>
    <rPh sb="5" eb="7">
      <t>ヒリツ</t>
    </rPh>
    <rPh sb="21" eb="22">
      <t>アラワ</t>
    </rPh>
    <rPh sb="27" eb="29">
      <t>ユウケイ</t>
    </rPh>
    <rPh sb="29" eb="31">
      <t>コテイ</t>
    </rPh>
    <rPh sb="31" eb="33">
      <t>シサン</t>
    </rPh>
    <rPh sb="33" eb="35">
      <t>ゲンカ</t>
    </rPh>
    <rPh sb="35" eb="37">
      <t>ショウキャク</t>
    </rPh>
    <rPh sb="37" eb="38">
      <t>リツ</t>
    </rPh>
    <rPh sb="39" eb="41">
      <t>ルイジ</t>
    </rPh>
    <rPh sb="41" eb="43">
      <t>ダンタイ</t>
    </rPh>
    <rPh sb="44" eb="46">
      <t>ヒカク</t>
    </rPh>
    <rPh sb="48" eb="49">
      <t>タカ</t>
    </rPh>
    <rPh sb="55" eb="58">
      <t>ロウキュウカ</t>
    </rPh>
    <rPh sb="60" eb="62">
      <t>シセツ</t>
    </rPh>
    <rPh sb="63" eb="64">
      <t>フ</t>
    </rPh>
    <rPh sb="70" eb="72">
      <t>コンゴ</t>
    </rPh>
    <rPh sb="73" eb="75">
      <t>シセツ</t>
    </rPh>
    <rPh sb="76" eb="79">
      <t>ダイキボ</t>
    </rPh>
    <rPh sb="79" eb="81">
      <t>カイシュウ</t>
    </rPh>
    <rPh sb="82" eb="84">
      <t>イジ</t>
    </rPh>
    <rPh sb="84" eb="87">
      <t>カンリヒ</t>
    </rPh>
    <rPh sb="88" eb="90">
      <t>ゾウカ</t>
    </rPh>
    <rPh sb="91" eb="93">
      <t>ケネン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</si>
  <si>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</si>
  <si>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</si>
  <si>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</si>
  <si>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</si>
  <si>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</si>
  <si>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</si>
  <si>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「公債費負担適正化計画（平成18～24年度）」に基づき，地方債発行額抑制，繰上償還を実施した結果，実質公債費比率は，類似団体と比較して低くなっている。
　将来負担比率も，平成24年度決算からマイナスで推移している。</t>
    <rPh sb="101" eb="103">
      <t>スイイ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</si>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</sst>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5228-47A9-99C6-0E0A366C04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206434</c:v>
                </c:pt>
                <c:pt idx="1">
                  <c:v>137812</c:v>
                </c:pt>
                <c:pt idx="2">
                  <c:v>130077</c:v>
                </c:pt>
                <c:pt idx="3">
                  <c:v>151216</c:v>
                </c:pt>
                <c:pt idx="4">
                  <c:v>184174</c:v>
                </c:pt>
              </c:numCache>
            </c:numRef>
          </c:val>
          <c:smooth val="0"/>
          <c:extLst xmlns:c16r2="http://schemas.microsoft.com/office/drawing/2015/06/chart">
            <c:ext xmlns:c16="http://schemas.microsoft.com/office/drawing/2014/chart" uri="{C3380CC4-5D6E-409C-BE32-E72D297353CC}">
              <c16:uniqueId val="{00000001-5228-47A9-99C6-0E0A366C04A2}"/>
            </c:ext>
          </c:extLst>
        </c:ser>
        <c:dLbls>
          <c:showLegendKey val="0"/>
          <c:showVal val="0"/>
          <c:showCatName val="0"/>
          <c:showSerName val="0"/>
          <c:showPercent val="0"/>
          <c:showBubbleSize val="0"/>
        </c:dLbls>
        <c:marker val="1"/>
        <c:smooth val="0"/>
        <c:axId val="231106048"/>
        <c:axId val="231107968"/>
      </c:lineChart>
      <c:catAx>
        <c:axId val="231106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107968"/>
        <c:crosses val="autoZero"/>
        <c:auto val="1"/>
        <c:lblAlgn val="ctr"/>
        <c:lblOffset val="100"/>
        <c:tickLblSkip val="1"/>
        <c:tickMarkSkip val="1"/>
        <c:noMultiLvlLbl val="0"/>
      </c:catAx>
      <c:valAx>
        <c:axId val="2311079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106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7.43</c:v>
                </c:pt>
                <c:pt idx="1">
                  <c:v>7.79</c:v>
                </c:pt>
                <c:pt idx="2">
                  <c:v>8.3699999999999992</c:v>
                </c:pt>
                <c:pt idx="3">
                  <c:v>8.39</c:v>
                </c:pt>
                <c:pt idx="4">
                  <c:v>7.12</c:v>
                </c:pt>
              </c:numCache>
            </c:numRef>
          </c:val>
          <c:extLst xmlns:c16r2="http://schemas.microsoft.com/office/drawing/2015/06/chart">
            <c:ext xmlns:c16="http://schemas.microsoft.com/office/drawing/2014/chart" uri="{C3380CC4-5D6E-409C-BE32-E72D297353CC}">
              <c16:uniqueId val="{00000000-1879-4ECC-BF61-5275EB199F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47.62</c:v>
                </c:pt>
                <c:pt idx="1">
                  <c:v>61.49</c:v>
                </c:pt>
                <c:pt idx="2">
                  <c:v>72.56</c:v>
                </c:pt>
                <c:pt idx="3">
                  <c:v>72.319999999999993</c:v>
                </c:pt>
                <c:pt idx="4">
                  <c:v>76.7</c:v>
                </c:pt>
              </c:numCache>
            </c:numRef>
          </c:val>
          <c:extLst xmlns:c16r2="http://schemas.microsoft.com/office/drawing/2015/06/chart">
            <c:ext xmlns:c16="http://schemas.microsoft.com/office/drawing/2014/chart" uri="{C3380CC4-5D6E-409C-BE32-E72D297353CC}">
              <c16:uniqueId val="{00000001-1879-4ECC-BF61-5275EB199F59}"/>
            </c:ext>
          </c:extLst>
        </c:ser>
        <c:dLbls>
          <c:showLegendKey val="0"/>
          <c:showVal val="0"/>
          <c:showCatName val="0"/>
          <c:showSerName val="0"/>
          <c:showPercent val="0"/>
          <c:showBubbleSize val="0"/>
        </c:dLbls>
        <c:gapWidth val="250"/>
        <c:overlap val="100"/>
        <c:axId val="289798016"/>
        <c:axId val="289804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4.6399999999999997</c:v>
                </c:pt>
                <c:pt idx="1">
                  <c:v>11.49</c:v>
                </c:pt>
                <c:pt idx="2">
                  <c:v>6.4</c:v>
                </c:pt>
                <c:pt idx="3">
                  <c:v>-6.27</c:v>
                </c:pt>
                <c:pt idx="4">
                  <c:v>-2.2200000000000002</c:v>
                </c:pt>
              </c:numCache>
            </c:numRef>
          </c:val>
          <c:smooth val="0"/>
          <c:extLst xmlns:c16r2="http://schemas.microsoft.com/office/drawing/2015/06/chart">
            <c:ext xmlns:c16="http://schemas.microsoft.com/office/drawing/2014/chart" uri="{C3380CC4-5D6E-409C-BE32-E72D297353CC}">
              <c16:uniqueId val="{00000002-1879-4ECC-BF61-5275EB199F59}"/>
            </c:ext>
          </c:extLst>
        </c:ser>
        <c:dLbls>
          <c:showLegendKey val="0"/>
          <c:showVal val="0"/>
          <c:showCatName val="0"/>
          <c:showSerName val="0"/>
          <c:showPercent val="0"/>
          <c:showBubbleSize val="0"/>
        </c:dLbls>
        <c:marker val="1"/>
        <c:smooth val="0"/>
        <c:axId val="289798016"/>
        <c:axId val="289804288"/>
      </c:lineChart>
      <c:catAx>
        <c:axId val="28979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89804288"/>
        <c:crosses val="autoZero"/>
        <c:auto val="1"/>
        <c:lblAlgn val="ctr"/>
        <c:lblOffset val="100"/>
        <c:tickLblSkip val="1"/>
        <c:tickMarkSkip val="1"/>
        <c:noMultiLvlLbl val="0"/>
      </c:catAx>
      <c:valAx>
        <c:axId val="289804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979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1.25</c:v>
                </c:pt>
                <c:pt idx="2">
                  <c:v>#N/A</c:v>
                </c:pt>
                <c:pt idx="3">
                  <c:v>1.1599999999999999</c:v>
                </c:pt>
                <c:pt idx="4">
                  <c:v>#N/A</c:v>
                </c:pt>
                <c:pt idx="5">
                  <c:v>0.42</c:v>
                </c:pt>
                <c:pt idx="6">
                  <c:v>#N/A</c:v>
                </c:pt>
                <c:pt idx="7">
                  <c:v>1.4</c:v>
                </c:pt>
                <c:pt idx="8">
                  <c:v>#N/A</c:v>
                </c:pt>
                <c:pt idx="9">
                  <c:v>0</c:v>
                </c:pt>
              </c:numCache>
            </c:numRef>
          </c:val>
          <c:extLst xmlns:c16r2="http://schemas.microsoft.com/office/drawing/2015/06/chart">
            <c:ext xmlns:c16="http://schemas.microsoft.com/office/drawing/2014/chart" uri="{C3380CC4-5D6E-409C-BE32-E72D297353CC}">
              <c16:uniqueId val="{00000000-CD8B-4CAA-A93E-2F134C726F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D8B-4CAA-A93E-2F134C726F99}"/>
            </c:ext>
          </c:extLst>
        </c:ser>
        <c:ser>
          <c:idx val="2"/>
          <c:order val="2"/>
          <c:tx>
            <c:strRef>
              <c:f>データシート!$A$29</c:f>
              <c:strCache>
                <c:ptCount val="1"/>
                <c:pt idx="0">
                  <c:v>飲料水供給施設事業特別会計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0.06</c:v>
                </c:pt>
                <c:pt idx="4">
                  <c:v>#N/A</c:v>
                </c:pt>
                <c:pt idx="5">
                  <c:v>0.06</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2-CD8B-4CAA-A93E-2F134C726F9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0.04</c:v>
                </c:pt>
                <c:pt idx="8">
                  <c:v>#N/A</c:v>
                </c:pt>
                <c:pt idx="9">
                  <c:v>0.12</c:v>
                </c:pt>
              </c:numCache>
            </c:numRef>
          </c:val>
          <c:extLst xmlns:c16r2="http://schemas.microsoft.com/office/drawing/2015/06/chart">
            <c:ext xmlns:c16="http://schemas.microsoft.com/office/drawing/2014/chart" uri="{C3380CC4-5D6E-409C-BE32-E72D297353CC}">
              <c16:uniqueId val="{00000003-CD8B-4CAA-A93E-2F134C726F99}"/>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0.28000000000000003</c:v>
                </c:pt>
                <c:pt idx="2">
                  <c:v>#N/A</c:v>
                </c:pt>
                <c:pt idx="3">
                  <c:v>0.26</c:v>
                </c:pt>
                <c:pt idx="4">
                  <c:v>#N/A</c:v>
                </c:pt>
                <c:pt idx="5">
                  <c:v>0.24</c:v>
                </c:pt>
                <c:pt idx="6">
                  <c:v>#N/A</c:v>
                </c:pt>
                <c:pt idx="7">
                  <c:v>0.17</c:v>
                </c:pt>
                <c:pt idx="8">
                  <c:v>#N/A</c:v>
                </c:pt>
                <c:pt idx="9">
                  <c:v>0.16</c:v>
                </c:pt>
              </c:numCache>
            </c:numRef>
          </c:val>
          <c:extLst xmlns:c16r2="http://schemas.microsoft.com/office/drawing/2015/06/chart">
            <c:ext xmlns:c16="http://schemas.microsoft.com/office/drawing/2014/chart" uri="{C3380CC4-5D6E-409C-BE32-E72D297353CC}">
              <c16:uniqueId val="{00000004-CD8B-4CAA-A93E-2F134C726F99}"/>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0.22</c:v>
                </c:pt>
                <c:pt idx="4">
                  <c:v>#N/A</c:v>
                </c:pt>
                <c:pt idx="5">
                  <c:v>0.16</c:v>
                </c:pt>
                <c:pt idx="6">
                  <c:v>#N/A</c:v>
                </c:pt>
                <c:pt idx="7">
                  <c:v>0.22</c:v>
                </c:pt>
                <c:pt idx="8">
                  <c:v>#N/A</c:v>
                </c:pt>
                <c:pt idx="9">
                  <c:v>0.17</c:v>
                </c:pt>
              </c:numCache>
            </c:numRef>
          </c:val>
          <c:extLst xmlns:c16r2="http://schemas.microsoft.com/office/drawing/2015/06/chart">
            <c:ext xmlns:c16="http://schemas.microsoft.com/office/drawing/2014/chart" uri="{C3380CC4-5D6E-409C-BE32-E72D297353CC}">
              <c16:uniqueId val="{00000005-CD8B-4CAA-A93E-2F134C726F9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0.52</c:v>
                </c:pt>
                <c:pt idx="2">
                  <c:v>#N/A</c:v>
                </c:pt>
                <c:pt idx="3">
                  <c:v>0.38</c:v>
                </c:pt>
                <c:pt idx="4">
                  <c:v>#N/A</c:v>
                </c:pt>
                <c:pt idx="5">
                  <c:v>0.27</c:v>
                </c:pt>
                <c:pt idx="6">
                  <c:v>#N/A</c:v>
                </c:pt>
                <c:pt idx="7">
                  <c:v>0.57999999999999996</c:v>
                </c:pt>
                <c:pt idx="8">
                  <c:v>#N/A</c:v>
                </c:pt>
                <c:pt idx="9">
                  <c:v>0.31</c:v>
                </c:pt>
              </c:numCache>
            </c:numRef>
          </c:val>
          <c:extLst xmlns:c16r2="http://schemas.microsoft.com/office/drawing/2015/06/chart">
            <c:ext xmlns:c16="http://schemas.microsoft.com/office/drawing/2014/chart" uri="{C3380CC4-5D6E-409C-BE32-E72D297353CC}">
              <c16:uniqueId val="{00000006-CD8B-4CAA-A93E-2F134C726F99}"/>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0.17</c:v>
                </c:pt>
                <c:pt idx="2">
                  <c:v>#N/A</c:v>
                </c:pt>
                <c:pt idx="3">
                  <c:v>0.28000000000000003</c:v>
                </c:pt>
                <c:pt idx="4">
                  <c:v>#N/A</c:v>
                </c:pt>
                <c:pt idx="5">
                  <c:v>0.45</c:v>
                </c:pt>
                <c:pt idx="6">
                  <c:v>#N/A</c:v>
                </c:pt>
                <c:pt idx="7">
                  <c:v>0.85</c:v>
                </c:pt>
                <c:pt idx="8">
                  <c:v>#N/A</c:v>
                </c:pt>
                <c:pt idx="9">
                  <c:v>1.26</c:v>
                </c:pt>
              </c:numCache>
            </c:numRef>
          </c:val>
          <c:extLst xmlns:c16r2="http://schemas.microsoft.com/office/drawing/2015/06/chart">
            <c:ext xmlns:c16="http://schemas.microsoft.com/office/drawing/2014/chart" uri="{C3380CC4-5D6E-409C-BE32-E72D297353CC}">
              <c16:uniqueId val="{00000007-CD8B-4CAA-A93E-2F134C726F99}"/>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0.36</c:v>
                </c:pt>
                <c:pt idx="2">
                  <c:v>#N/A</c:v>
                </c:pt>
                <c:pt idx="3">
                  <c:v>1.52</c:v>
                </c:pt>
                <c:pt idx="4">
                  <c:v>#N/A</c:v>
                </c:pt>
                <c:pt idx="5">
                  <c:v>1.39</c:v>
                </c:pt>
                <c:pt idx="6">
                  <c:v>#N/A</c:v>
                </c:pt>
                <c:pt idx="7">
                  <c:v>1.39</c:v>
                </c:pt>
                <c:pt idx="8">
                  <c:v>#N/A</c:v>
                </c:pt>
                <c:pt idx="9">
                  <c:v>1.34</c:v>
                </c:pt>
              </c:numCache>
            </c:numRef>
          </c:val>
          <c:extLst xmlns:c16r2="http://schemas.microsoft.com/office/drawing/2015/06/chart">
            <c:ext xmlns:c16="http://schemas.microsoft.com/office/drawing/2014/chart" uri="{C3380CC4-5D6E-409C-BE32-E72D297353CC}">
              <c16:uniqueId val="{00000008-CD8B-4CAA-A93E-2F134C726F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7.38</c:v>
                </c:pt>
                <c:pt idx="2">
                  <c:v>#N/A</c:v>
                </c:pt>
                <c:pt idx="3">
                  <c:v>7.72</c:v>
                </c:pt>
                <c:pt idx="4">
                  <c:v>#N/A</c:v>
                </c:pt>
                <c:pt idx="5">
                  <c:v>8.3000000000000007</c:v>
                </c:pt>
                <c:pt idx="6">
                  <c:v>#N/A</c:v>
                </c:pt>
                <c:pt idx="7">
                  <c:v>8.3000000000000007</c:v>
                </c:pt>
                <c:pt idx="8">
                  <c:v>#N/A</c:v>
                </c:pt>
                <c:pt idx="9">
                  <c:v>7.05</c:v>
                </c:pt>
              </c:numCache>
            </c:numRef>
          </c:val>
          <c:extLst xmlns:c16r2="http://schemas.microsoft.com/office/drawing/2015/06/chart">
            <c:ext xmlns:c16="http://schemas.microsoft.com/office/drawing/2014/chart" uri="{C3380CC4-5D6E-409C-BE32-E72D297353CC}">
              <c16:uniqueId val="{00000009-CD8B-4CAA-A93E-2F134C726F99}"/>
            </c:ext>
          </c:extLst>
        </c:ser>
        <c:dLbls>
          <c:showLegendKey val="0"/>
          <c:showVal val="0"/>
          <c:showCatName val="0"/>
          <c:showSerName val="0"/>
          <c:showPercent val="0"/>
          <c:showBubbleSize val="0"/>
        </c:dLbls>
        <c:gapWidth val="150"/>
        <c:overlap val="100"/>
        <c:axId val="266074368"/>
        <c:axId val="266084352"/>
      </c:barChart>
      <c:catAx>
        <c:axId val="26607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6084352"/>
        <c:crosses val="autoZero"/>
        <c:auto val="1"/>
        <c:lblAlgn val="ctr"/>
        <c:lblOffset val="100"/>
        <c:tickLblSkip val="1"/>
        <c:tickMarkSkip val="1"/>
        <c:noMultiLvlLbl val="0"/>
      </c:catAx>
      <c:valAx>
        <c:axId val="26608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074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1402</c:v>
                </c:pt>
                <c:pt idx="5">
                  <c:v>1370</c:v>
                </c:pt>
                <c:pt idx="8">
                  <c:v>1322</c:v>
                </c:pt>
                <c:pt idx="11">
                  <c:v>1269</c:v>
                </c:pt>
                <c:pt idx="14">
                  <c:v>1348</c:v>
                </c:pt>
              </c:numCache>
            </c:numRef>
          </c:val>
          <c:extLst xmlns:c16r2="http://schemas.microsoft.com/office/drawing/2015/06/chart">
            <c:ext xmlns:c16="http://schemas.microsoft.com/office/drawing/2014/chart" uri="{C3380CC4-5D6E-409C-BE32-E72D297353CC}">
              <c16:uniqueId val="{00000000-D7DC-4FAF-9877-B67EACB2F7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7DC-4FAF-9877-B67EACB2F7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D7DC-4FAF-9877-B67EACB2F7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c:v>
                </c:pt>
                <c:pt idx="3">
                  <c:v>11</c:v>
                </c:pt>
                <c:pt idx="6">
                  <c:v>13</c:v>
                </c:pt>
                <c:pt idx="9">
                  <c:v>18</c:v>
                </c:pt>
                <c:pt idx="12">
                  <c:v>21</c:v>
                </c:pt>
              </c:numCache>
            </c:numRef>
          </c:val>
          <c:extLst xmlns:c16r2="http://schemas.microsoft.com/office/drawing/2015/06/chart">
            <c:ext xmlns:c16="http://schemas.microsoft.com/office/drawing/2014/chart" uri="{C3380CC4-5D6E-409C-BE32-E72D297353CC}">
              <c16:uniqueId val="{00000003-D7DC-4FAF-9877-B67EACB2F7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217</c:v>
                </c:pt>
                <c:pt idx="3">
                  <c:v>213</c:v>
                </c:pt>
                <c:pt idx="6">
                  <c:v>215</c:v>
                </c:pt>
                <c:pt idx="9">
                  <c:v>212</c:v>
                </c:pt>
                <c:pt idx="12">
                  <c:v>231</c:v>
                </c:pt>
              </c:numCache>
            </c:numRef>
          </c:val>
          <c:extLst xmlns:c16r2="http://schemas.microsoft.com/office/drawing/2015/06/chart">
            <c:ext xmlns:c16="http://schemas.microsoft.com/office/drawing/2014/chart" uri="{C3380CC4-5D6E-409C-BE32-E72D297353CC}">
              <c16:uniqueId val="{00000004-D7DC-4FAF-9877-B67EACB2F7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7DC-4FAF-9877-B67EACB2F7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7DC-4FAF-9877-B67EACB2F7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1746</c:v>
                </c:pt>
                <c:pt idx="3">
                  <c:v>1616</c:v>
                </c:pt>
                <c:pt idx="6">
                  <c:v>1468</c:v>
                </c:pt>
                <c:pt idx="9">
                  <c:v>1372</c:v>
                </c:pt>
                <c:pt idx="12">
                  <c:v>1466</c:v>
                </c:pt>
              </c:numCache>
            </c:numRef>
          </c:val>
          <c:extLst xmlns:c16r2="http://schemas.microsoft.com/office/drawing/2015/06/chart">
            <c:ext xmlns:c16="http://schemas.microsoft.com/office/drawing/2014/chart" uri="{C3380CC4-5D6E-409C-BE32-E72D297353CC}">
              <c16:uniqueId val="{00000007-D7DC-4FAF-9877-B67EACB2F79A}"/>
            </c:ext>
          </c:extLst>
        </c:ser>
        <c:dLbls>
          <c:showLegendKey val="0"/>
          <c:showVal val="0"/>
          <c:showCatName val="0"/>
          <c:showSerName val="0"/>
          <c:showPercent val="0"/>
          <c:showBubbleSize val="0"/>
        </c:dLbls>
        <c:gapWidth val="100"/>
        <c:overlap val="100"/>
        <c:axId val="234849792"/>
        <c:axId val="234851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573</c:v>
                </c:pt>
                <c:pt idx="2">
                  <c:v>#N/A</c:v>
                </c:pt>
                <c:pt idx="3">
                  <c:v>#N/A</c:v>
                </c:pt>
                <c:pt idx="4">
                  <c:v>471</c:v>
                </c:pt>
                <c:pt idx="5">
                  <c:v>#N/A</c:v>
                </c:pt>
                <c:pt idx="6">
                  <c:v>#N/A</c:v>
                </c:pt>
                <c:pt idx="7">
                  <c:v>375</c:v>
                </c:pt>
                <c:pt idx="8">
                  <c:v>#N/A</c:v>
                </c:pt>
                <c:pt idx="9">
                  <c:v>#N/A</c:v>
                </c:pt>
                <c:pt idx="10">
                  <c:v>334</c:v>
                </c:pt>
                <c:pt idx="11">
                  <c:v>#N/A</c:v>
                </c:pt>
                <c:pt idx="12">
                  <c:v>#N/A</c:v>
                </c:pt>
                <c:pt idx="13">
                  <c:v>371</c:v>
                </c:pt>
                <c:pt idx="14">
                  <c:v>#N/A</c:v>
                </c:pt>
              </c:numCache>
            </c:numRef>
          </c:val>
          <c:smooth val="0"/>
          <c:extLst xmlns:c16r2="http://schemas.microsoft.com/office/drawing/2015/06/chart">
            <c:ext xmlns:c16="http://schemas.microsoft.com/office/drawing/2014/chart" uri="{C3380CC4-5D6E-409C-BE32-E72D297353CC}">
              <c16:uniqueId val="{00000008-D7DC-4FAF-9877-B67EACB2F79A}"/>
            </c:ext>
          </c:extLst>
        </c:ser>
        <c:dLbls>
          <c:showLegendKey val="0"/>
          <c:showVal val="0"/>
          <c:showCatName val="0"/>
          <c:showSerName val="0"/>
          <c:showPercent val="0"/>
          <c:showBubbleSize val="0"/>
        </c:dLbls>
        <c:marker val="1"/>
        <c:smooth val="0"/>
        <c:axId val="234849792"/>
        <c:axId val="234851712"/>
      </c:lineChart>
      <c:catAx>
        <c:axId val="23484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851712"/>
        <c:crosses val="autoZero"/>
        <c:auto val="1"/>
        <c:lblAlgn val="ctr"/>
        <c:lblOffset val="100"/>
        <c:tickLblSkip val="1"/>
        <c:tickMarkSkip val="1"/>
        <c:noMultiLvlLbl val="0"/>
      </c:catAx>
      <c:valAx>
        <c:axId val="23485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84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12217</c:v>
                </c:pt>
                <c:pt idx="5">
                  <c:v>11927</c:v>
                </c:pt>
                <c:pt idx="8">
                  <c:v>12049</c:v>
                </c:pt>
                <c:pt idx="11">
                  <c:v>11905</c:v>
                </c:pt>
                <c:pt idx="14">
                  <c:v>11615</c:v>
                </c:pt>
              </c:numCache>
            </c:numRef>
          </c:val>
          <c:extLst xmlns:c16r2="http://schemas.microsoft.com/office/drawing/2015/06/chart">
            <c:ext xmlns:c16="http://schemas.microsoft.com/office/drawing/2014/chart" uri="{C3380CC4-5D6E-409C-BE32-E72D297353CC}">
              <c16:uniqueId val="{00000000-FC84-41A6-8206-F999E627EF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165</c:v>
                </c:pt>
                <c:pt idx="5">
                  <c:v>122</c:v>
                </c:pt>
                <c:pt idx="8">
                  <c:v>98</c:v>
                </c:pt>
                <c:pt idx="11">
                  <c:v>84</c:v>
                </c:pt>
                <c:pt idx="14">
                  <c:v>70</c:v>
                </c:pt>
              </c:numCache>
            </c:numRef>
          </c:val>
          <c:extLst xmlns:c16r2="http://schemas.microsoft.com/office/drawing/2015/06/chart">
            <c:ext xmlns:c16="http://schemas.microsoft.com/office/drawing/2014/chart" uri="{C3380CC4-5D6E-409C-BE32-E72D297353CC}">
              <c16:uniqueId val="{00000001-FC84-41A6-8206-F999E627EF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7173</c:v>
                </c:pt>
                <c:pt idx="5">
                  <c:v>7963</c:v>
                </c:pt>
                <c:pt idx="8">
                  <c:v>8960</c:v>
                </c:pt>
                <c:pt idx="11">
                  <c:v>10015</c:v>
                </c:pt>
                <c:pt idx="14">
                  <c:v>10541</c:v>
                </c:pt>
              </c:numCache>
            </c:numRef>
          </c:val>
          <c:extLst xmlns:c16r2="http://schemas.microsoft.com/office/drawing/2015/06/chart">
            <c:ext xmlns:c16="http://schemas.microsoft.com/office/drawing/2014/chart" uri="{C3380CC4-5D6E-409C-BE32-E72D297353CC}">
              <c16:uniqueId val="{00000002-FC84-41A6-8206-F999E627EF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C84-41A6-8206-F999E627EF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C84-41A6-8206-F999E627EF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C84-41A6-8206-F999E627EF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1251</c:v>
                </c:pt>
                <c:pt idx="3">
                  <c:v>1083</c:v>
                </c:pt>
                <c:pt idx="6">
                  <c:v>997</c:v>
                </c:pt>
                <c:pt idx="9">
                  <c:v>985</c:v>
                </c:pt>
                <c:pt idx="12">
                  <c:v>946</c:v>
                </c:pt>
              </c:numCache>
            </c:numRef>
          </c:val>
          <c:extLst xmlns:c16r2="http://schemas.microsoft.com/office/drawing/2015/06/chart">
            <c:ext xmlns:c16="http://schemas.microsoft.com/office/drawing/2014/chart" uri="{C3380CC4-5D6E-409C-BE32-E72D297353CC}">
              <c16:uniqueId val="{00000006-FC84-41A6-8206-F999E627EF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57</c:v>
                </c:pt>
                <c:pt idx="3">
                  <c:v>81</c:v>
                </c:pt>
                <c:pt idx="6">
                  <c:v>120</c:v>
                </c:pt>
                <c:pt idx="9">
                  <c:v>115</c:v>
                </c:pt>
                <c:pt idx="12">
                  <c:v>108</c:v>
                </c:pt>
              </c:numCache>
            </c:numRef>
          </c:val>
          <c:extLst xmlns:c16r2="http://schemas.microsoft.com/office/drawing/2015/06/chart">
            <c:ext xmlns:c16="http://schemas.microsoft.com/office/drawing/2014/chart" uri="{C3380CC4-5D6E-409C-BE32-E72D297353CC}">
              <c16:uniqueId val="{00000007-FC84-41A6-8206-F999E627EF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2198</c:v>
                </c:pt>
                <c:pt idx="3">
                  <c:v>2180</c:v>
                </c:pt>
                <c:pt idx="6">
                  <c:v>1995</c:v>
                </c:pt>
                <c:pt idx="9">
                  <c:v>1867</c:v>
                </c:pt>
                <c:pt idx="12">
                  <c:v>1808</c:v>
                </c:pt>
              </c:numCache>
            </c:numRef>
          </c:val>
          <c:extLst xmlns:c16r2="http://schemas.microsoft.com/office/drawing/2015/06/chart">
            <c:ext xmlns:c16="http://schemas.microsoft.com/office/drawing/2014/chart" uri="{C3380CC4-5D6E-409C-BE32-E72D297353CC}">
              <c16:uniqueId val="{00000008-FC84-41A6-8206-F999E627EF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c:v>
                </c:pt>
                <c:pt idx="3">
                  <c:v>10</c:v>
                </c:pt>
                <c:pt idx="6">
                  <c:v>7</c:v>
                </c:pt>
                <c:pt idx="9">
                  <c:v>2</c:v>
                </c:pt>
                <c:pt idx="12">
                  <c:v>6</c:v>
                </c:pt>
              </c:numCache>
            </c:numRef>
          </c:val>
          <c:extLst xmlns:c16r2="http://schemas.microsoft.com/office/drawing/2015/06/chart">
            <c:ext xmlns:c16="http://schemas.microsoft.com/office/drawing/2014/chart" uri="{C3380CC4-5D6E-409C-BE32-E72D297353CC}">
              <c16:uniqueId val="{00000009-FC84-41A6-8206-F999E627EF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13977</c:v>
                </c:pt>
                <c:pt idx="3">
                  <c:v>13474</c:v>
                </c:pt>
                <c:pt idx="6">
                  <c:v>13380</c:v>
                </c:pt>
                <c:pt idx="9">
                  <c:v>12705</c:v>
                </c:pt>
                <c:pt idx="12">
                  <c:v>12637</c:v>
                </c:pt>
              </c:numCache>
            </c:numRef>
          </c:val>
          <c:extLst xmlns:c16r2="http://schemas.microsoft.com/office/drawing/2015/06/chart">
            <c:ext xmlns:c16="http://schemas.microsoft.com/office/drawing/2014/chart" uri="{C3380CC4-5D6E-409C-BE32-E72D297353CC}">
              <c16:uniqueId val="{0000000A-FC84-41A6-8206-F999E627EF92}"/>
            </c:ext>
          </c:extLst>
        </c:ser>
        <c:dLbls>
          <c:showLegendKey val="0"/>
          <c:showVal val="0"/>
          <c:showCatName val="0"/>
          <c:showSerName val="0"/>
          <c:showPercent val="0"/>
          <c:showBubbleSize val="0"/>
        </c:dLbls>
        <c:gapWidth val="100"/>
        <c:overlap val="100"/>
        <c:axId val="290042624"/>
        <c:axId val="290044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FC84-41A6-8206-F999E627EF92}"/>
            </c:ext>
          </c:extLst>
        </c:ser>
        <c:dLbls>
          <c:showLegendKey val="0"/>
          <c:showVal val="0"/>
          <c:showCatName val="0"/>
          <c:showSerName val="0"/>
          <c:showPercent val="0"/>
          <c:showBubbleSize val="0"/>
        </c:dLbls>
        <c:marker val="1"/>
        <c:smooth val="0"/>
        <c:axId val="290042624"/>
        <c:axId val="290044544"/>
      </c:lineChart>
      <c:catAx>
        <c:axId val="29004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0044544"/>
        <c:crosses val="autoZero"/>
        <c:auto val="1"/>
        <c:lblAlgn val="ctr"/>
        <c:lblOffset val="100"/>
        <c:tickLblSkip val="1"/>
        <c:tickMarkSkip val="1"/>
        <c:noMultiLvlLbl val="0"/>
      </c:catAx>
      <c:valAx>
        <c:axId val="29004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004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5028</c:v>
                </c:pt>
                <c:pt idx="1">
                  <c:v>4728</c:v>
                </c:pt>
                <c:pt idx="2">
                  <c:v>4971</c:v>
                </c:pt>
              </c:numCache>
            </c:numRef>
          </c:val>
          <c:extLst xmlns:c16r2="http://schemas.microsoft.com/office/drawing/2015/06/chart">
            <c:ext xmlns:c16="http://schemas.microsoft.com/office/drawing/2014/chart" uri="{C3380CC4-5D6E-409C-BE32-E72D297353CC}">
              <c16:uniqueId val="{00000000-DA2D-4B7B-9F6A-AFA0698FB1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989</c:v>
                </c:pt>
                <c:pt idx="1">
                  <c:v>834</c:v>
                </c:pt>
                <c:pt idx="2">
                  <c:v>920</c:v>
                </c:pt>
              </c:numCache>
            </c:numRef>
          </c:val>
          <c:extLst xmlns:c16r2="http://schemas.microsoft.com/office/drawing/2015/06/chart">
            <c:ext xmlns:c16="http://schemas.microsoft.com/office/drawing/2014/chart" uri="{C3380CC4-5D6E-409C-BE32-E72D297353CC}">
              <c16:uniqueId val="{00000001-DA2D-4B7B-9F6A-AFA0698FB1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4722</c:v>
                </c:pt>
                <c:pt idx="1">
                  <c:v>5717</c:v>
                </c:pt>
                <c:pt idx="2">
                  <c:v>5608</c:v>
                </c:pt>
              </c:numCache>
            </c:numRef>
          </c:val>
          <c:extLst xmlns:c16r2="http://schemas.microsoft.com/office/drawing/2015/06/chart">
            <c:ext xmlns:c16="http://schemas.microsoft.com/office/drawing/2014/chart" uri="{C3380CC4-5D6E-409C-BE32-E72D297353CC}">
              <c16:uniqueId val="{00000002-DA2D-4B7B-9F6A-AFA0698FB152}"/>
            </c:ext>
          </c:extLst>
        </c:ser>
        <c:dLbls>
          <c:showLegendKey val="0"/>
          <c:showVal val="0"/>
          <c:showCatName val="0"/>
          <c:showSerName val="0"/>
          <c:showPercent val="0"/>
          <c:showBubbleSize val="0"/>
        </c:dLbls>
        <c:gapWidth val="120"/>
        <c:overlap val="100"/>
        <c:axId val="290222464"/>
        <c:axId val="290224000"/>
      </c:barChart>
      <c:catAx>
        <c:axId val="29022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0224000"/>
        <c:crosses val="autoZero"/>
        <c:auto val="1"/>
        <c:lblAlgn val="ctr"/>
        <c:lblOffset val="100"/>
        <c:tickLblSkip val="1"/>
        <c:tickMarkSkip val="1"/>
        <c:noMultiLvlLbl val="0"/>
      </c:catAx>
      <c:valAx>
        <c:axId val="290224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022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FE-4837-A829-F70F44E19666}"/>
                </c:ext>
                <c:ext xmlns:c15="http://schemas.microsoft.com/office/drawing/2012/chart" uri="{CE6537A1-D6FC-4f65-9D91-7224C49458BB}">
                  <c15:dlblFieldTable>
                    <c15:dlblFTEntry>
                      <c15:txfldGUID>{7F252FB1-D1F3-41CA-9596-E4A02F886C84}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CFE-4837-A829-F70F44E19666}"/>
                </c:ext>
                <c:ext xmlns:c15="http://schemas.microsoft.com/office/drawing/2012/chart" uri="{CE6537A1-D6FC-4f65-9D91-7224C49458BB}">
                  <c15:dlblFieldTable>
                    <c15:dlblFTEntry>
                      <c15:txfldGUID>{A94ACCEE-3FE9-4C70-8667-706F429D25DB}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FE-4837-A829-F70F44E19666}"/>
                </c:ext>
                <c:ext xmlns:c15="http://schemas.microsoft.com/office/drawing/2012/chart" uri="{CE6537A1-D6FC-4f65-9D91-7224C49458BB}">
                  <c15:dlblFieldTable>
                    <c15:dlblFTEntry>
                      <c15:txfldGUID>{D09B9C19-8EAC-4613-9677-BFDF6F352C6B}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CFE-4837-A829-F70F44E19666}"/>
                </c:ext>
                <c:ext xmlns:c15="http://schemas.microsoft.com/office/drawing/2012/chart" uri="{CE6537A1-D6FC-4f65-9D91-7224C49458BB}">
                  <c15:dlblFieldTable>
                    <c15:dlblFTEntry>
                      <c15:txfldGUID>{2D43980E-A69F-40CE-AC48-58163D882951}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CFE-4837-A829-F70F44E19666}"/>
                </c:ext>
                <c:ext xmlns:c15="http://schemas.microsoft.com/office/drawing/2012/chart" uri="{CE6537A1-D6FC-4f65-9D91-7224C49458BB}">
                  <c15:dlblFieldTable>
                    <c15:dlblFTEntry>
                      <c15:txfldGUID>{F40F970F-10D9-4175-9046-DA3597E1CFFC}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CFE-4837-A829-F70F44E19666}"/>
                </c:ext>
                <c:ext xmlns:c15="http://schemas.microsoft.com/office/drawing/2012/chart" uri="{CE6537A1-D6FC-4f65-9D91-7224C49458BB}">
                  <c15:dlblFieldTable>
                    <c15:dlblFTEntry>
                      <c15:txfldGUID>{4EB010E2-FC56-40F9-B663-D7FCA0B4E08C}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CFE-4837-A829-F70F44E19666}"/>
                </c:ext>
                <c:ext xmlns:c15="http://schemas.microsoft.com/office/drawing/2012/chart" uri="{CE6537A1-D6FC-4f65-9D91-7224C49458BB}">
                  <c15:dlblFieldTable>
                    <c15:dlblFTEntry>
                      <c15:txfldGUID>{2CF899F2-F41E-47DA-802D-8384EF600685}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CFE-4837-A829-F70F44E19666}"/>
                </c:ext>
                <c:ext xmlns:c15="http://schemas.microsoft.com/office/drawing/2012/chart" uri="{CE6537A1-D6FC-4f65-9D91-7224C49458BB}">
                  <c15:dlblFieldTable>
                    <c15:dlblFTEntry>
                      <c15:txfldGUID>{ADC2836D-A6C1-40B2-92DC-2B42A7B63265}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CFE-4837-A829-F70F44E19666}"/>
                </c:ext>
                <c:ext xmlns:c15="http://schemas.microsoft.com/office/drawing/2012/chart" uri="{CE6537A1-D6FC-4f65-9D91-7224C49458BB}">
                  <c15:dlblFieldTable>
                    <c15:dlblFTEntry>
                      <c15:txfldGUID>{3BFB5281-4897-4A8A-9AFF-0E0A1E30A5DF}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61.2</c:v>
                </c:pt>
                <c:pt idx="24">
                  <c:v>62.9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CFE-4837-A829-F70F44E196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CFE-4837-A829-F70F44E19666}"/>
                </c:ext>
                <c:ext xmlns:c15="http://schemas.microsoft.com/office/drawing/2012/chart" uri="{CE6537A1-D6FC-4f65-9D91-7224C49458BB}">
                  <c15:dlblFieldTable>
                    <c15:dlblFTEntry>
                      <c15:txfldGUID>{E6AAE503-F0AF-4D74-A062-8E91CF9D8AB1}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CFE-4837-A829-F70F44E19666}"/>
                </c:ext>
                <c:ext xmlns:c15="http://schemas.microsoft.com/office/drawing/2012/chart" uri="{CE6537A1-D6FC-4f65-9D91-7224C49458BB}">
                  <c15:dlblFieldTable>
                    <c15:dlblFTEntry>
                      <c15:txfldGUID>{C57CC765-5FAC-4449-A1F9-FD7E11D04B0C}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CFE-4837-A829-F70F44E19666}"/>
                </c:ext>
                <c:ext xmlns:c15="http://schemas.microsoft.com/office/drawing/2012/chart" uri="{CE6537A1-D6FC-4f65-9D91-7224C49458BB}">
                  <c15:dlblFieldTable>
                    <c15:dlblFTEntry>
                      <c15:txfldGUID>{E0898CCF-9127-409E-A413-CC070F5D7E9A}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CFE-4837-A829-F70F44E19666}"/>
                </c:ext>
                <c:ext xmlns:c15="http://schemas.microsoft.com/office/drawing/2012/chart" uri="{CE6537A1-D6FC-4f65-9D91-7224C49458BB}">
                  <c15:dlblFieldTable>
                    <c15:dlblFTEntry>
                      <c15:txfldGUID>{FC13DB7A-BF5E-4947-A671-F3D2E746E911}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CFE-4837-A829-F70F44E19666}"/>
                </c:ext>
                <c:ext xmlns:c15="http://schemas.microsoft.com/office/drawing/2012/chart" uri="{CE6537A1-D6FC-4f65-9D91-7224C49458BB}">
                  <c15:dlblFieldTable>
                    <c15:dlblFTEntry>
                      <c15:txfldGUID>{4CC0EFF0-84DC-42E5-9488-4811C3DDC88A}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CFE-4837-A829-F70F44E19666}"/>
                </c:ext>
                <c:ext xmlns:c15="http://schemas.microsoft.com/office/drawing/2012/chart" uri="{CE6537A1-D6FC-4f65-9D91-7224C49458BB}">
                  <c15:dlblFieldTable>
                    <c15:dlblFTEntry>
                      <c15:txfldGUID>{BFA97241-09FA-4B45-B6E0-5A6D1594E666}</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CFE-4837-A829-F70F44E19666}"/>
                </c:ext>
                <c:ext xmlns:c15="http://schemas.microsoft.com/office/drawing/2012/chart" uri="{CE6537A1-D6FC-4f65-9D91-7224C49458BB}">
                  <c15:layout/>
                  <c15:dlblFieldTable>
                    <c15:dlblFTEntry>
                      <c15:txfldGUID>{4EE9CF18-7262-4CE8-B556-A202B9B8CA24}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CFE-4837-A829-F70F44E19666}"/>
                </c:ext>
                <c:ext xmlns:c15="http://schemas.microsoft.com/office/drawing/2012/chart" uri="{CE6537A1-D6FC-4f65-9D91-7224C49458BB}">
                  <c15:layout/>
                  <c15:dlblFieldTable>
                    <c15:dlblFTEntry>
                      <c15:txfldGUID>{BA09D090-D165-4441-A3A7-80EAABB4F7B4}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CFE-4837-A829-F70F44E19666}"/>
                </c:ext>
                <c:ext xmlns:c15="http://schemas.microsoft.com/office/drawing/2012/chart" uri="{CE6537A1-D6FC-4f65-9D91-7224C49458BB}">
                  <c15:dlblFieldTable>
                    <c15:dlblFTEntry>
                      <c15:txfldGUID>{763823D6-5942-454D-883F-D4AB85746F8E}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CCFE-4837-A829-F70F44E19666}"/>
            </c:ext>
          </c:extLst>
        </c:ser>
        <c:dLbls>
          <c:showLegendKey val="0"/>
          <c:showVal val="1"/>
          <c:showCatName val="0"/>
          <c:showSerName val="0"/>
          <c:showPercent val="0"/>
          <c:showBubbleSize val="0"/>
        </c:dLbls>
        <c:axId val="45025536"/>
        <c:axId val="45064192"/>
      </c:scatterChart>
      <c:valAx>
        <c:axId val="45025536"/>
        <c:scaling>
          <c:orientation val="minMax"/>
          <c:max val="56.4"/>
          <c:min val="5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064192"/>
        <c:crosses val="autoZero"/>
        <c:crossBetween val="midCat"/>
      </c:valAx>
      <c:valAx>
        <c:axId val="450641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025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476-49E7-86C5-08D964723BD2}"/>
                </c:ext>
                <c:ext xmlns:c15="http://schemas.microsoft.com/office/drawing/2012/chart" uri="{CE6537A1-D6FC-4f65-9D91-7224C49458BB}">
                  <c15:dlblFieldTable>
                    <c15:dlblFTEntry>
                      <c15:txfldGUID>{EFCE58CB-515B-4C40-8581-445FEFFB35AD}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476-49E7-86C5-08D964723BD2}"/>
                </c:ext>
                <c:ext xmlns:c15="http://schemas.microsoft.com/office/drawing/2012/chart" uri="{CE6537A1-D6FC-4f65-9D91-7224C49458BB}">
                  <c15:dlblFieldTable>
                    <c15:dlblFTEntry>
                      <c15:txfldGUID>{3EADF467-7F30-4E3C-9F79-B19E89A55CC2}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476-49E7-86C5-08D964723BD2}"/>
                </c:ext>
                <c:ext xmlns:c15="http://schemas.microsoft.com/office/drawing/2012/chart" uri="{CE6537A1-D6FC-4f65-9D91-7224C49458BB}">
                  <c15:dlblFieldTable>
                    <c15:dlblFTEntry>
                      <c15:txfldGUID>{430DDEE1-9647-4772-B201-5706667B612D}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476-49E7-86C5-08D964723BD2}"/>
                </c:ext>
                <c:ext xmlns:c15="http://schemas.microsoft.com/office/drawing/2012/chart" uri="{CE6537A1-D6FC-4f65-9D91-7224C49458BB}">
                  <c15:dlblFieldTable>
                    <c15:dlblFTEntry>
                      <c15:txfldGUID>{4E417337-1239-4981-96EC-2CB35E500184}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476-49E7-86C5-08D964723BD2}"/>
                </c:ext>
                <c:ext xmlns:c15="http://schemas.microsoft.com/office/drawing/2012/chart" uri="{CE6537A1-D6FC-4f65-9D91-7224C49458BB}">
                  <c15:dlblFieldTable>
                    <c15:dlblFTEntry>
                      <c15:txfldGUID>{B5DFAA11-BF48-4AD4-8A66-75D3B9751C7F}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476-49E7-86C5-08D964723BD2}"/>
                </c:ext>
                <c:ext xmlns:c15="http://schemas.microsoft.com/office/drawing/2012/chart" uri="{CE6537A1-D6FC-4f65-9D91-7224C49458BB}">
                  <c15:dlblFieldTable>
                    <c15:dlblFTEntry>
                      <c15:txfldGUID>{C91B0E22-6816-4975-A25A-3078722CC069}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476-49E7-86C5-08D964723BD2}"/>
                </c:ext>
                <c:ext xmlns:c15="http://schemas.microsoft.com/office/drawing/2012/chart" uri="{CE6537A1-D6FC-4f65-9D91-7224C49458BB}">
                  <c15:dlblFieldTable>
                    <c15:dlblFTEntry>
                      <c15:txfldGUID>{49FDCAB5-A2DD-4D0D-A8F0-787B394D958D}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476-49E7-86C5-08D964723BD2}"/>
                </c:ext>
                <c:ext xmlns:c15="http://schemas.microsoft.com/office/drawing/2012/chart" uri="{CE6537A1-D6FC-4f65-9D91-7224C49458BB}">
                  <c15:dlblFieldTable>
                    <c15:dlblFTEntry>
                      <c15:txfldGUID>{B0DF718D-318E-441B-9D6A-5EEE75691E68}</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476-49E7-86C5-08D964723BD2}"/>
                </c:ext>
                <c:ext xmlns:c15="http://schemas.microsoft.com/office/drawing/2012/chart" uri="{CE6537A1-D6FC-4f65-9D91-7224C49458BB}">
                  <c15:dlblFieldTable>
                    <c15:dlblFTEntry>
                      <c15:txfldGUID>{73468A9D-A888-4FD3-A61C-AE5B68BA1122}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10.1</c:v>
                </c:pt>
                <c:pt idx="16">
                  <c:v>8.1999999999999993</c:v>
                </c:pt>
                <c:pt idx="24">
                  <c:v>7</c:v>
                </c:pt>
                <c:pt idx="32">
                  <c:v>6.7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476-49E7-86C5-08D964723B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476-49E7-86C5-08D964723BD2}"/>
                </c:ext>
                <c:ext xmlns:c15="http://schemas.microsoft.com/office/drawing/2012/chart" uri="{CE6537A1-D6FC-4f65-9D91-7224C49458BB}">
                  <c15:layout/>
                  <c15:dlblFieldTable>
                    <c15:dlblFTEntry>
                      <c15:txfldGUID>{DB57C71C-2B15-40DB-9CB5-53C528FF2FC4}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476-49E7-86C5-08D964723BD2}"/>
                </c:ext>
                <c:ext xmlns:c15="http://schemas.microsoft.com/office/drawing/2012/chart" uri="{CE6537A1-D6FC-4f65-9D91-7224C49458BB}">
                  <c15:dlblFieldTable>
                    <c15:dlblFTEntry>
                      <c15:txfldGUID>{2937CF55-6F0A-4242-AA55-D673FECF0571}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476-49E7-86C5-08D964723BD2}"/>
                </c:ext>
                <c:ext xmlns:c15="http://schemas.microsoft.com/office/drawing/2012/chart" uri="{CE6537A1-D6FC-4f65-9D91-7224C49458BB}">
                  <c15:dlblFieldTable>
                    <c15:dlblFTEntry>
                      <c15:txfldGUID>{C6DD47A2-97D3-4224-8622-4578CD17F682}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476-49E7-86C5-08D964723BD2}"/>
                </c:ext>
                <c:ext xmlns:c15="http://schemas.microsoft.com/office/drawing/2012/chart" uri="{CE6537A1-D6FC-4f65-9D91-7224C49458BB}">
                  <c15:dlblFieldTable>
                    <c15:dlblFTEntry>
                      <c15:txfldGUID>{B6C00DF1-EA67-4EA4-8B61-5E0A8C012F03}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476-49E7-86C5-08D964723BD2}"/>
                </c:ext>
                <c:ext xmlns:c15="http://schemas.microsoft.com/office/drawing/2012/chart" uri="{CE6537A1-D6FC-4f65-9D91-7224C49458BB}">
                  <c15:dlblFieldTable>
                    <c15:dlblFTEntry>
                      <c15:txfldGUID>{AA712808-D9EE-459B-89B3-177221503A0C}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476-49E7-86C5-08D964723BD2}"/>
                </c:ext>
                <c:ext xmlns:c15="http://schemas.microsoft.com/office/drawing/2012/chart" uri="{CE6537A1-D6FC-4f65-9D91-7224C49458BB}">
                  <c15:layout/>
                  <c15:dlblFieldTable>
                    <c15:dlblFTEntry>
                      <c15:txfldGUID>{3D7F9C38-63A8-4722-A9B5-8E5A8F6A08BB}</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7251961973552414E-2"/>
                  <c:y val="-8.133737286005211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476-49E7-86C5-08D964723BD2}"/>
                </c:ext>
                <c:ext xmlns:c15="http://schemas.microsoft.com/office/drawing/2012/chart" uri="{CE6537A1-D6FC-4f65-9D91-7224C49458BB}">
                  <c15:layout/>
                  <c15:dlblFieldTable>
                    <c15:dlblFTEntry>
                      <c15:txfldGUID>{06AB7645-0DA8-4999-B3FA-4C21362E4810}</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6144021264668855E-2"/>
                  <c:y val="-7.187700997392307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476-49E7-86C5-08D964723BD2}"/>
                </c:ext>
                <c:ext xmlns:c15="http://schemas.microsoft.com/office/drawing/2012/chart" uri="{CE6537A1-D6FC-4f65-9D91-7224C49458BB}">
                  <c15:layout/>
                  <c15:dlblFieldTable>
                    <c15:dlblFTEntry>
                      <c15:txfldGUID>{A02B15F8-F549-4A61-9EDE-74BDA9F60C82}</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3.403555842940680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476-49E7-86C5-08D964723BD2}"/>
                </c:ext>
                <c:ext xmlns:c15="http://schemas.microsoft.com/office/drawing/2012/chart" uri="{CE6537A1-D6FC-4f65-9D91-7224C49458BB}">
                  <c15:layout/>
                  <c15:dlblFieldTable>
                    <c15:dlblFTEntry>
                      <c15:txfldGUID>{F7503843-A523-448F-A9DA-6EAEB6814F7C}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8.6</c:v>
                </c:pt>
                <c:pt idx="24">
                  <c:v>8.5</c:v>
                </c:pt>
                <c:pt idx="32">
                  <c:v>8.5</c:v>
                </c:pt>
              </c:numCache>
            </c:numRef>
          </c:xVal>
          <c:yVal>
            <c:numRef>
              <c:f>公会計指標分析・財政指標組合せ分析表!$BP$77:$DC$77</c:f>
              <c:numCache>
                <c:formatCode>#,##0.0;"▲ "#,##0.0</c:formatCode>
                <c:ptCount val="40"/>
                <c:pt idx="0">
                  <c:v>55.2</c:v>
                </c:pt>
                <c:pt idx="8">
                  <c:v>54</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476-49E7-86C5-08D964723BD2}"/>
            </c:ext>
          </c:extLst>
        </c:ser>
        <c:dLbls>
          <c:showLegendKey val="0"/>
          <c:showVal val="1"/>
          <c:showCatName val="0"/>
          <c:showSerName val="0"/>
          <c:showPercent val="0"/>
          <c:showBubbleSize val="0"/>
        </c:dLbls>
        <c:axId val="47629440"/>
        <c:axId val="47631360"/>
      </c:scatterChart>
      <c:valAx>
        <c:axId val="47629440"/>
        <c:scaling>
          <c:orientation val="minMax"/>
          <c:max val="12.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631360"/>
        <c:crosses val="autoZero"/>
        <c:crossBetween val="midCat"/>
      </c:valAx>
      <c:valAx>
        <c:axId val="47631360"/>
        <c:scaling>
          <c:orientation val="minMax"/>
          <c:max val="6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629440"/>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「公債費負担適正化計画（平成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年度）」に基づき，地方債発行の抑制，繰上償還等を実施した結果，実質公債費比率は改善している。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今後，大型建設事業を計画しているため，事業調整を行い，地方債借入の抑制に努める。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将来負担額のうち「地方債現在高」は，平成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年度に合併特例債による基金造成を行ったことなどにより増加したが，平成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年度からは事業の抑制により徐々に減少している。</a:t>
          </a:r>
        </a:p>
        <a:p>
          <a:r>
            <a:rPr kumimoji="1" lang="ja-JP" altLang="en-US" sz="1400">
              <a:latin typeface="ＭＳ ゴシック" pitchFamily="49" charset="-128"/>
              <a:ea typeface="ＭＳ ゴシック" pitchFamily="49" charset="-128"/>
            </a:rPr>
            <a:t>　充当可能財源等のうち「充当可能基金」は，財政調整基金や特定目的基金への積み増しにより増加している。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年度決算からは将来負担比率の分子がマイナスとなっている。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広島県神石高原町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基金総額での増額の主な要因は，財政調整基金の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百万円増，減債基金の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百万円の増で，目的基金においては，保健・医療・福祉事業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基金等で取崩を行っている。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財政調整基金，減債基金は，歳計余剰金の状況により将来に向けて安定財政維持のための財源として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可能な範囲において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目的基金においては，事業目的のため基金を運用していく。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保健・医療・福祉支援事業基金　　町立病院を運営する事を主な目的とした基金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協働のまちづくり事業基金　　　　協働のまちづくりに資する事業のための基金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小・中・高校教育支援事業基金　　教育事業のための基金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公共施設総合管理基金　　　　　　公共施設の維持修繕等のための基金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重点公共施設新設整備基金　　　　新庁舎建設のための基金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各基金の事業目的のために取崩を行った。主なものでは，病院建設と医療機器整備のため，保健・医療・福祉支援事業基金の取崩を行った。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各基金の目的に沿った事業執行に合わせて必要に応じて取崩を行う。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歳計余剰金の積立を行った。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歳計余剰金の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目途に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普通交付税の歳入減に備えて，積立てを行う。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繰上償還を実施した効果額を減債基金に積み立ている。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繰上償還を実施した効果額（繰上償還後も当初償還表のとおり交付税算入される額）を積み立てている。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当初予算編成が厳しくなってきた場合，この積立を止める検討も必要になる。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9,332
9,242
381.98
11,023,492
10,504,246
461,166
6,481,249
12,637,200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003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5655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a:solidFill>
                <a:schemeClr val="dk1"/>
              </a:solidFill>
              <a:effectLst/>
              <a:latin typeface="+mn-lt"/>
              <a:ea typeface="+mn-ea"/>
              <a:cs typeface="+mn-cs"/>
            </a:rPr>
            <a:t>　インフラ資産の工作物（主に道路）の減価償却率が高いことが，類似団体と比較して減価償却率が高い主たる原因である。</a:t>
          </a:r>
          <a:r>
            <a:rPr kumimoji="1" lang="ja-JP" altLang="en-US" sz="800">
              <a:solidFill>
                <a:schemeClr val="dk1"/>
              </a:solidFill>
              <a:effectLst/>
              <a:latin typeface="+mn-lt"/>
              <a:ea typeface="+mn-ea"/>
              <a:cs typeface="+mn-cs"/>
            </a:rPr>
            <a:t>前年と比較し，</a:t>
          </a:r>
          <a:r>
            <a:rPr kumimoji="1" lang="en-US" altLang="ja-JP" sz="800">
              <a:solidFill>
                <a:schemeClr val="dk1"/>
              </a:solidFill>
              <a:effectLst/>
              <a:latin typeface="+mn-lt"/>
              <a:ea typeface="+mn-ea"/>
              <a:cs typeface="+mn-cs"/>
            </a:rPr>
            <a:t>1.7%</a:t>
          </a:r>
          <a:r>
            <a:rPr kumimoji="1" lang="ja-JP" altLang="en-US" sz="800">
              <a:solidFill>
                <a:schemeClr val="dk1"/>
              </a:solidFill>
              <a:effectLst/>
              <a:latin typeface="+mn-lt"/>
              <a:ea typeface="+mn-ea"/>
              <a:cs typeface="+mn-cs"/>
            </a:rPr>
            <a:t>増加しており，施設の老朽化が進んでいる</a:t>
          </a:r>
          <a:endParaRPr lang="ja-JP" altLang="ja-JP" sz="800">
            <a:effectLst/>
          </a:endParaRPr>
        </a:p>
        <a:p>
          <a:r>
            <a:rPr kumimoji="1" lang="ja-JP" altLang="ja-JP" sz="800">
              <a:solidFill>
                <a:schemeClr val="dk1"/>
              </a:solidFill>
              <a:effectLst/>
              <a:latin typeface="+mn-lt"/>
              <a:ea typeface="+mn-ea"/>
              <a:cs typeface="+mn-cs"/>
            </a:rPr>
            <a:t>　既存施設をすべて維持・更新していくことは困難であるため，施設の重要度や劣化状態等を加味し，長期的な視点により優先度をつけて，計画的に廃止を含めた検討を進めるとともに，改修・更新を行ってい</a:t>
          </a:r>
          <a:r>
            <a:rPr kumimoji="1" lang="ja-JP" altLang="en-US" sz="800">
              <a:solidFill>
                <a:schemeClr val="dk1"/>
              </a:solidFill>
              <a:effectLst/>
              <a:latin typeface="+mn-lt"/>
              <a:ea typeface="+mn-ea"/>
              <a:cs typeface="+mn-cs"/>
            </a:rPr>
            <a:t>く必要がある。</a:t>
          </a:r>
          <a:endParaRPr lang="ja-JP" altLang="ja-JP" sz="800">
            <a:effectLst/>
          </a:endParaRPr>
        </a:p>
        <a:p>
          <a:r>
            <a:rPr kumimoji="1" lang="ja-JP" altLang="ja-JP" sz="800">
              <a:solidFill>
                <a:schemeClr val="dk1"/>
              </a:solidFill>
              <a:effectLst/>
              <a:latin typeface="+mn-lt"/>
              <a:ea typeface="+mn-ea"/>
              <a:cs typeface="+mn-cs"/>
            </a:rPr>
            <a:t>　公共施設総合管理計画</a:t>
          </a:r>
          <a:r>
            <a:rPr kumimoji="1" lang="ja-JP" altLang="en-US" sz="800">
              <a:solidFill>
                <a:schemeClr val="dk1"/>
              </a:solidFill>
              <a:effectLst/>
              <a:latin typeface="+mn-lt"/>
              <a:ea typeface="+mn-ea"/>
              <a:cs typeface="+mn-cs"/>
            </a:rPr>
            <a:t>に設定している令和</a:t>
          </a:r>
          <a:r>
            <a:rPr kumimoji="1" lang="en-US" altLang="ja-JP" sz="800">
              <a:solidFill>
                <a:schemeClr val="dk1"/>
              </a:solidFill>
              <a:effectLst/>
              <a:latin typeface="+mn-lt"/>
              <a:ea typeface="+mn-ea"/>
              <a:cs typeface="+mn-cs"/>
            </a:rPr>
            <a:t>8</a:t>
          </a:r>
          <a:r>
            <a:rPr kumimoji="1" lang="ja-JP" altLang="ja-JP" sz="800">
              <a:solidFill>
                <a:schemeClr val="dk1"/>
              </a:solidFill>
              <a:effectLst/>
              <a:latin typeface="+mn-lt"/>
              <a:ea typeface="+mn-ea"/>
              <a:cs typeface="+mn-cs"/>
            </a:rPr>
            <a:t>年度までに公共施設数</a:t>
          </a:r>
          <a:r>
            <a:rPr kumimoji="1" lang="en-US" altLang="ja-JP" sz="800">
              <a:solidFill>
                <a:schemeClr val="dk1"/>
              </a:solidFill>
              <a:effectLst/>
              <a:latin typeface="+mn-lt"/>
              <a:ea typeface="+mn-ea"/>
              <a:cs typeface="+mn-cs"/>
            </a:rPr>
            <a:t>5%</a:t>
          </a:r>
          <a:r>
            <a:rPr kumimoji="1" lang="ja-JP" altLang="ja-JP" sz="800">
              <a:solidFill>
                <a:schemeClr val="dk1"/>
              </a:solidFill>
              <a:effectLst/>
              <a:latin typeface="+mn-lt"/>
              <a:ea typeface="+mn-ea"/>
              <a:cs typeface="+mn-cs"/>
            </a:rPr>
            <a:t>削減を目標に</a:t>
          </a:r>
          <a:r>
            <a:rPr kumimoji="1" lang="ja-JP" altLang="en-US" sz="800">
              <a:solidFill>
                <a:schemeClr val="dk1"/>
              </a:solidFill>
              <a:effectLst/>
              <a:latin typeface="+mn-lt"/>
              <a:ea typeface="+mn-ea"/>
              <a:cs typeface="+mn-cs"/>
            </a:rPr>
            <a:t>対策をすすめる</a:t>
          </a:r>
          <a:r>
            <a:rPr kumimoji="1" lang="ja-JP" altLang="ja-JP" sz="800">
              <a:solidFill>
                <a:schemeClr val="dk1"/>
              </a:solidFill>
              <a:effectLst/>
              <a:latin typeface="+mn-lt"/>
              <a:ea typeface="+mn-ea"/>
              <a:cs typeface="+mn-cs"/>
            </a:rPr>
            <a:t>。</a:t>
          </a:r>
          <a:endParaRPr lang="ja-JP" altLang="ja-JP" sz="800">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3" name="直線コネクタ 72"/>
        <xdr:cNvCxnSpPr/>
      </xdr:nvCxnSpPr>
      <xdr:spPr>
        <a:xfrm flipV="1">
          <a:off x="4300220" y="5287645"/>
          <a:ext cx="1270" cy="134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4" name="有形固定資産減価償却率最小値テキスト"/>
        <xdr:cNvSpPr txBox="1"/>
      </xdr:nvSpPr>
      <xdr:spPr>
        <a:xfrm>
          <a:off x="4352925" y="6634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5" name="直線コネクタ 74"/>
        <xdr:cNvCxnSpPr/>
      </xdr:nvCxnSpPr>
      <xdr:spPr>
        <a:xfrm>
          <a:off x="4213225" y="66309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6" name="有形固定資産減価償却率最大値テキスト"/>
        <xdr:cNvSpPr txBox="1"/>
      </xdr:nvSpPr>
      <xdr:spPr>
        <a:xfrm>
          <a:off x="4352925" y="50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7" name="直線コネクタ 76"/>
        <xdr:cNvCxnSpPr/>
      </xdr:nvCxnSpPr>
      <xdr:spPr>
        <a:xfrm>
          <a:off x="4213225" y="52876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8" name="有形固定資産減価償却率平均値テキスト"/>
        <xdr:cNvSpPr txBox="1"/>
      </xdr:nvSpPr>
      <xdr:spPr>
        <a:xfrm>
          <a:off x="4352925" y="5677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xdr:cNvSpPr/>
      </xdr:nvSpPr>
      <xdr:spPr>
        <a:xfrm>
          <a:off x="4251325" y="5699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0" name="フローチャート: 判断 79"/>
        <xdr:cNvSpPr/>
      </xdr:nvSpPr>
      <xdr:spPr>
        <a:xfrm>
          <a:off x="3616325" y="57606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1" name="フローチャート: 判断 80"/>
        <xdr:cNvSpPr/>
      </xdr:nvSpPr>
      <xdr:spPr>
        <a:xfrm>
          <a:off x="2930525" y="57914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165917</xdr:rowOff>
    </xdr:from>
    <xdr:to>
      <xdr:col>19</xdr:col>
      <xdr:colOff>187325</xdr:colOff>
      <xdr:row>29</xdr:row>
      <xdr:rowOff>96067</xdr:rowOff>
    </xdr:to>
    <xdr:sp macro="" textlink="">
      <xdr:nvSpPr>
        <xdr:cNvPr id="87" name="楕円 86"/>
        <xdr:cNvSpPr/>
      </xdr:nvSpPr>
      <xdr:spPr>
        <a:xfrm>
          <a:off x="3616325" y="55697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46899</xdr:rowOff>
    </xdr:from>
    <xdr:to>
      <xdr:col>15</xdr:col>
      <xdr:colOff>187325</xdr:colOff>
      <xdr:row>29</xdr:row>
      <xdr:rowOff>148499</xdr:rowOff>
    </xdr:to>
    <xdr:sp macro="" textlink="">
      <xdr:nvSpPr>
        <xdr:cNvPr id="88" name="楕円 87"/>
        <xdr:cNvSpPr/>
      </xdr:nvSpPr>
      <xdr:spPr>
        <a:xfrm>
          <a:off x="2930525" y="56158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45267</xdr:rowOff>
    </xdr:from>
    <xdr:to>
      <xdr:col>19</xdr:col>
      <xdr:colOff>136525</xdr:colOff>
      <xdr:row>29</xdr:row>
      <xdr:rowOff>97699</xdr:rowOff>
    </xdr:to>
    <xdr:cxnSp macro="">
      <xdr:nvCxnSpPr>
        <xdr:cNvPr id="89" name="直線コネクタ 88"/>
        <xdr:cNvCxnSpPr/>
      </xdr:nvCxnSpPr>
      <xdr:spPr>
        <a:xfrm flipV="1">
          <a:off x="2981325" y="5614217"/>
          <a:ext cx="6858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90" name="n_1aveValue有形固定資産減価償却率"/>
        <xdr:cNvSpPr txBox="1"/>
      </xdr:nvSpPr>
      <xdr:spPr>
        <a:xfrm>
          <a:off x="3470919" y="585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1" name="n_2aveValue有形固定資産減価償却率"/>
        <xdr:cNvSpPr txBox="1"/>
      </xdr:nvSpPr>
      <xdr:spPr>
        <a:xfrm>
          <a:off x="2797819" y="588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112594</xdr:rowOff>
    </xdr:from>
    <xdr:ext cx="405111" cy="259045"/>
    <xdr:sp macro="" textlink="">
      <xdr:nvSpPr>
        <xdr:cNvPr id="92" name="n_1mainValue有形固定資産減価償却率"/>
        <xdr:cNvSpPr txBox="1"/>
      </xdr:nvSpPr>
      <xdr:spPr>
        <a:xfrm>
          <a:off x="3470919" y="5351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165026</xdr:rowOff>
    </xdr:from>
    <xdr:ext cx="405111" cy="259045"/>
    <xdr:sp macro="" textlink="">
      <xdr:nvSpPr>
        <xdr:cNvPr id="93" name="n_2mainValue有形固定資産減価償却率"/>
        <xdr:cNvSpPr txBox="1"/>
      </xdr:nvSpPr>
      <xdr:spPr>
        <a:xfrm>
          <a:off x="2797819" y="540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1028276" y="4494467"/>
          <a:ext cx="1184447"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2527363" y="4477796"/>
          <a:ext cx="694524"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起債の繰上償還，借入の抑制などにより，債務残高を抑えてきたこと，目的基金の保有により可能年数が少なくなっている。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9861428" y="61048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9861428" y="57577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9861428" y="54105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981013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981013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2" name="直線コネクタ 121"/>
        <xdr:cNvCxnSpPr/>
      </xdr:nvCxnSpPr>
      <xdr:spPr>
        <a:xfrm flipV="1">
          <a:off x="13323570" y="5342820"/>
          <a:ext cx="1269" cy="1202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5" name="債務償還可能年数最大値テキスト"/>
        <xdr:cNvSpPr txBox="1"/>
      </xdr:nvSpPr>
      <xdr:spPr>
        <a:xfrm>
          <a:off x="13376275" y="512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6" name="直線コネクタ 125"/>
        <xdr:cNvCxnSpPr/>
      </xdr:nvCxnSpPr>
      <xdr:spPr>
        <a:xfrm>
          <a:off x="13255625" y="5342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7" name="債務償還可能年数平均値テキスト"/>
        <xdr:cNvSpPr txBox="1"/>
      </xdr:nvSpPr>
      <xdr:spPr>
        <a:xfrm>
          <a:off x="13376275" y="588004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8" name="フローチャート: 判断 127"/>
        <xdr:cNvSpPr/>
      </xdr:nvSpPr>
      <xdr:spPr>
        <a:xfrm>
          <a:off x="13293725" y="60222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68086</xdr:rowOff>
    </xdr:from>
    <xdr:to>
      <xdr:col>76</xdr:col>
      <xdr:colOff>73025</xdr:colOff>
      <xdr:row>33</xdr:row>
      <xdr:rowOff>169686</xdr:rowOff>
    </xdr:to>
    <xdr:sp macro="" textlink="">
      <xdr:nvSpPr>
        <xdr:cNvPr id="134" name="楕円 133"/>
        <xdr:cNvSpPr/>
      </xdr:nvSpPr>
      <xdr:spPr>
        <a:xfrm>
          <a:off x="13293725" y="62974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46513</xdr:rowOff>
    </xdr:from>
    <xdr:ext cx="340478" cy="259045"/>
    <xdr:sp macro="" textlink="">
      <xdr:nvSpPr>
        <xdr:cNvPr id="135" name="債務償還可能年数該当値テキスト"/>
        <xdr:cNvSpPr txBox="1"/>
      </xdr:nvSpPr>
      <xdr:spPr>
        <a:xfrm>
          <a:off x="13376275" y="62758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9,332
9,242
381.98
11,023,492
10,504,246
461,166
6,481,249
12,637,200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57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177665" y="5597525"/>
          <a:ext cx="0" cy="12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216400" y="680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108450" y="67983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216400"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108450" y="55975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216400" y="6147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127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384550" y="6254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571750" y="6273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97790</xdr:rowOff>
    </xdr:from>
    <xdr:to>
      <xdr:col>20</xdr:col>
      <xdr:colOff>38100</xdr:colOff>
      <xdr:row>37</xdr:row>
      <xdr:rowOff>27940</xdr:rowOff>
    </xdr:to>
    <xdr:sp macro="" textlink="">
      <xdr:nvSpPr>
        <xdr:cNvPr id="70" name="楕円 69"/>
        <xdr:cNvSpPr/>
      </xdr:nvSpPr>
      <xdr:spPr>
        <a:xfrm>
          <a:off x="3384550" y="60477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126365</xdr:rowOff>
    </xdr:from>
    <xdr:to>
      <xdr:col>15</xdr:col>
      <xdr:colOff>101600</xdr:colOff>
      <xdr:row>37</xdr:row>
      <xdr:rowOff>56515</xdr:rowOff>
    </xdr:to>
    <xdr:sp macro="" textlink="">
      <xdr:nvSpPr>
        <xdr:cNvPr id="71" name="楕円 70"/>
        <xdr:cNvSpPr/>
      </xdr:nvSpPr>
      <xdr:spPr>
        <a:xfrm>
          <a:off x="2571750" y="6076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148590</xdr:rowOff>
    </xdr:from>
    <xdr:to>
      <xdr:col>19</xdr:col>
      <xdr:colOff>177800</xdr:colOff>
      <xdr:row>37</xdr:row>
      <xdr:rowOff>5715</xdr:rowOff>
    </xdr:to>
    <xdr:cxnSp macro="">
      <xdr:nvCxnSpPr>
        <xdr:cNvPr id="72" name="直線コネクタ 71"/>
        <xdr:cNvCxnSpPr/>
      </xdr:nvCxnSpPr>
      <xdr:spPr>
        <a:xfrm flipV="1">
          <a:off x="2622550" y="6098540"/>
          <a:ext cx="80645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3" name="n_1aveValue【道路】&#10;有形固定資産減価償却率"/>
        <xdr:cNvSpPr txBox="1"/>
      </xdr:nvSpPr>
      <xdr:spPr>
        <a:xfrm>
          <a:off x="3239144"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4" name="n_2aveValue【道路】&#10;有形固定資産減価償却率"/>
        <xdr:cNvSpPr txBox="1"/>
      </xdr:nvSpPr>
      <xdr:spPr>
        <a:xfrm>
          <a:off x="2439044" y="636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44467</xdr:rowOff>
    </xdr:from>
    <xdr:ext cx="405111" cy="259045"/>
    <xdr:sp macro="" textlink="">
      <xdr:nvSpPr>
        <xdr:cNvPr id="75" name="n_1mainValue【道路】&#10;有形固定資産減価償却率"/>
        <xdr:cNvSpPr txBox="1"/>
      </xdr:nvSpPr>
      <xdr:spPr>
        <a:xfrm>
          <a:off x="3239144" y="5829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73042</xdr:rowOff>
    </xdr:from>
    <xdr:ext cx="405111" cy="259045"/>
    <xdr:sp macro="" textlink="">
      <xdr:nvSpPr>
        <xdr:cNvPr id="76" name="n_2mainValue【道路】&#10;有形固定資産減価償却率"/>
        <xdr:cNvSpPr txBox="1"/>
      </xdr:nvSpPr>
      <xdr:spPr>
        <a:xfrm>
          <a:off x="2439044" y="5857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54821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54821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54821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541803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541803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9429115" y="5498639"/>
          <a:ext cx="0" cy="144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9467850" y="694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9359900" y="6943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9467850" y="528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9359900" y="5498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9467850" y="6449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9398000" y="64714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8636000" y="6364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7842250" y="64100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121140</xdr:rowOff>
    </xdr:from>
    <xdr:to>
      <xdr:col>50</xdr:col>
      <xdr:colOff>165100</xdr:colOff>
      <xdr:row>35</xdr:row>
      <xdr:rowOff>51290</xdr:rowOff>
    </xdr:to>
    <xdr:sp macro="" textlink="">
      <xdr:nvSpPr>
        <xdr:cNvPr id="116" name="楕円 115"/>
        <xdr:cNvSpPr/>
      </xdr:nvSpPr>
      <xdr:spPr>
        <a:xfrm>
          <a:off x="8636000" y="5740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149835</xdr:rowOff>
    </xdr:from>
    <xdr:to>
      <xdr:col>46</xdr:col>
      <xdr:colOff>38100</xdr:colOff>
      <xdr:row>35</xdr:row>
      <xdr:rowOff>79985</xdr:rowOff>
    </xdr:to>
    <xdr:sp macro="" textlink="">
      <xdr:nvSpPr>
        <xdr:cNvPr id="117" name="楕円 116"/>
        <xdr:cNvSpPr/>
      </xdr:nvSpPr>
      <xdr:spPr>
        <a:xfrm>
          <a:off x="7842250" y="57695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490</xdr:rowOff>
    </xdr:from>
    <xdr:to>
      <xdr:col>50</xdr:col>
      <xdr:colOff>114300</xdr:colOff>
      <xdr:row>35</xdr:row>
      <xdr:rowOff>29185</xdr:rowOff>
    </xdr:to>
    <xdr:cxnSp macro="">
      <xdr:nvCxnSpPr>
        <xdr:cNvPr id="118" name="直線コネクタ 117"/>
        <xdr:cNvCxnSpPr/>
      </xdr:nvCxnSpPr>
      <xdr:spPr>
        <a:xfrm flipV="1">
          <a:off x="7886700" y="5785340"/>
          <a:ext cx="800100" cy="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5297</xdr:rowOff>
    </xdr:from>
    <xdr:ext cx="534377" cy="259045"/>
    <xdr:sp macro="" textlink="">
      <xdr:nvSpPr>
        <xdr:cNvPr id="119" name="n_1aveValue【道路】&#10;一人当たり延長"/>
        <xdr:cNvSpPr txBox="1"/>
      </xdr:nvSpPr>
      <xdr:spPr>
        <a:xfrm>
          <a:off x="8425961" y="645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51137</xdr:rowOff>
    </xdr:from>
    <xdr:ext cx="534377" cy="259045"/>
    <xdr:sp macro="" textlink="">
      <xdr:nvSpPr>
        <xdr:cNvPr id="120" name="n_2aveValue【道路】&#10;一人当たり延長"/>
        <xdr:cNvSpPr txBox="1"/>
      </xdr:nvSpPr>
      <xdr:spPr>
        <a:xfrm>
          <a:off x="7644911" y="649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33</xdr:row>
      <xdr:rowOff>67817</xdr:rowOff>
    </xdr:from>
    <xdr:ext cx="599010" cy="259045"/>
    <xdr:sp macro="" textlink="">
      <xdr:nvSpPr>
        <xdr:cNvPr id="121" name="n_1mainValue【道路】&#10;一人当たり延長"/>
        <xdr:cNvSpPr txBox="1"/>
      </xdr:nvSpPr>
      <xdr:spPr>
        <a:xfrm>
          <a:off x="8399994" y="552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96512</xdr:rowOff>
    </xdr:from>
    <xdr:ext cx="599010" cy="259045"/>
    <xdr:sp macro="" textlink="">
      <xdr:nvSpPr>
        <xdr:cNvPr id="122" name="n_2mainValue【道路】&#10;一人当たり延長"/>
        <xdr:cNvSpPr txBox="1"/>
      </xdr:nvSpPr>
      <xdr:spPr>
        <a:xfrm>
          <a:off x="7612594" y="555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177665" y="9220744"/>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216400" y="10679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108450" y="10675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216400" y="900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108450" y="92207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216400" y="9784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127500" y="980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384550" y="98352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57175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162" name="楕円 161"/>
        <xdr:cNvSpPr/>
      </xdr:nvSpPr>
      <xdr:spPr>
        <a:xfrm>
          <a:off x="3384550" y="96799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3" name="楕円 162"/>
        <xdr:cNvSpPr/>
      </xdr:nvSpPr>
      <xdr:spPr>
        <a:xfrm>
          <a:off x="2571750" y="97044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1633</xdr:rowOff>
    </xdr:to>
    <xdr:cxnSp macro="">
      <xdr:nvCxnSpPr>
        <xdr:cNvPr id="164" name="直線コネクタ 163"/>
        <xdr:cNvCxnSpPr/>
      </xdr:nvCxnSpPr>
      <xdr:spPr>
        <a:xfrm flipV="1">
          <a:off x="2622550" y="9730740"/>
          <a:ext cx="80645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5" name="n_1aveValue【橋りょう・トンネル】&#10;有形固定資産減価償却率"/>
        <xdr:cNvSpPr txBox="1"/>
      </xdr:nvSpPr>
      <xdr:spPr>
        <a:xfrm>
          <a:off x="32391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66" name="n_2aveValue【橋りょう・トンネル】&#10;有形固定資産減価償却率"/>
        <xdr:cNvSpPr txBox="1"/>
      </xdr:nvSpPr>
      <xdr:spPr>
        <a:xfrm>
          <a:off x="2439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44467</xdr:rowOff>
    </xdr:from>
    <xdr:ext cx="405111" cy="259045"/>
    <xdr:sp macro="" textlink="">
      <xdr:nvSpPr>
        <xdr:cNvPr id="167" name="n_1mainValue【橋りょう・トンネル】&#10;有形固定資産減価償却率"/>
        <xdr:cNvSpPr txBox="1"/>
      </xdr:nvSpPr>
      <xdr:spPr>
        <a:xfrm>
          <a:off x="3239144" y="9461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68" name="n_2mainValue【橋りょう・トンネル】&#10;有形固定資産減価償却率"/>
        <xdr:cNvSpPr txBox="1"/>
      </xdr:nvSpPr>
      <xdr:spPr>
        <a:xfrm>
          <a:off x="2439044" y="948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327878" y="9998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9429115" y="9300017"/>
          <a:ext cx="0" cy="127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9467850" y="10576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9359900" y="105723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9467850" y="90879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9359900" y="93000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5" name="【橋りょう・トンネル】&#10;一人当たり有形固定資産（償却資産）額平均値テキスト"/>
        <xdr:cNvSpPr txBox="1"/>
      </xdr:nvSpPr>
      <xdr:spPr>
        <a:xfrm>
          <a:off x="9467850" y="10168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9398000" y="10190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8636000" y="102092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7842250" y="102216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109555</xdr:rowOff>
    </xdr:from>
    <xdr:to>
      <xdr:col>50</xdr:col>
      <xdr:colOff>165100</xdr:colOff>
      <xdr:row>63</xdr:row>
      <xdr:rowOff>39705</xdr:rowOff>
    </xdr:to>
    <xdr:sp macro="" textlink="">
      <xdr:nvSpPr>
        <xdr:cNvPr id="204" name="楕円 203"/>
        <xdr:cNvSpPr/>
      </xdr:nvSpPr>
      <xdr:spPr>
        <a:xfrm>
          <a:off x="8636000" y="10352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113909</xdr:rowOff>
    </xdr:from>
    <xdr:to>
      <xdr:col>46</xdr:col>
      <xdr:colOff>38100</xdr:colOff>
      <xdr:row>63</xdr:row>
      <xdr:rowOff>44059</xdr:rowOff>
    </xdr:to>
    <xdr:sp macro="" textlink="">
      <xdr:nvSpPr>
        <xdr:cNvPr id="205" name="楕円 204"/>
        <xdr:cNvSpPr/>
      </xdr:nvSpPr>
      <xdr:spPr>
        <a:xfrm>
          <a:off x="7842250" y="103564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160355</xdr:rowOff>
    </xdr:from>
    <xdr:to>
      <xdr:col>50</xdr:col>
      <xdr:colOff>114300</xdr:colOff>
      <xdr:row>62</xdr:row>
      <xdr:rowOff>164709</xdr:rowOff>
    </xdr:to>
    <xdr:cxnSp macro="">
      <xdr:nvCxnSpPr>
        <xdr:cNvPr id="206" name="直線コネクタ 205"/>
        <xdr:cNvCxnSpPr/>
      </xdr:nvCxnSpPr>
      <xdr:spPr>
        <a:xfrm flipV="1">
          <a:off x="7886700" y="10402905"/>
          <a:ext cx="8001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7" name="n_1aveValue【橋りょう・トンネル】&#10;一人当たり有形固定資産（償却資産）額"/>
        <xdr:cNvSpPr txBox="1"/>
      </xdr:nvSpPr>
      <xdr:spPr>
        <a:xfrm>
          <a:off x="8399995" y="999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8" name="n_2aveValue【橋りょう・トンネル】&#10;一人当たり有形固定資産（償却資産）額"/>
        <xdr:cNvSpPr txBox="1"/>
      </xdr:nvSpPr>
      <xdr:spPr>
        <a:xfrm>
          <a:off x="7612595" y="1000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30832</xdr:rowOff>
    </xdr:from>
    <xdr:ext cx="599010" cy="259045"/>
    <xdr:sp macro="" textlink="">
      <xdr:nvSpPr>
        <xdr:cNvPr id="209" name="n_1mainValue【橋りょう・トンネル】&#10;一人当たり有形固定資産（償却資産）額"/>
        <xdr:cNvSpPr txBox="1"/>
      </xdr:nvSpPr>
      <xdr:spPr>
        <a:xfrm>
          <a:off x="8399995" y="1043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35186</xdr:rowOff>
    </xdr:from>
    <xdr:ext cx="599010" cy="259045"/>
    <xdr:sp macro="" textlink="">
      <xdr:nvSpPr>
        <xdr:cNvPr id="210" name="n_2mainValue【橋りょう・トンネル】&#10;一人当たり有形固定資産（償却資産）額"/>
        <xdr:cNvSpPr txBox="1"/>
      </xdr:nvSpPr>
      <xdr:spPr>
        <a:xfrm>
          <a:off x="7612595" y="104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177665" y="12852400"/>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216400" y="1429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108450" y="14286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xdr:cNvSpPr txBox="1"/>
      </xdr:nvSpPr>
      <xdr:spPr>
        <a:xfrm>
          <a:off x="4216400" y="13488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127500" y="135096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384550" y="134886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571750" y="13528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52070</xdr:rowOff>
    </xdr:from>
    <xdr:to>
      <xdr:col>20</xdr:col>
      <xdr:colOff>38100</xdr:colOff>
      <xdr:row>81</xdr:row>
      <xdr:rowOff>153670</xdr:rowOff>
    </xdr:to>
    <xdr:sp macro="" textlink="">
      <xdr:nvSpPr>
        <xdr:cNvPr id="249" name="楕円 248"/>
        <xdr:cNvSpPr/>
      </xdr:nvSpPr>
      <xdr:spPr>
        <a:xfrm>
          <a:off x="3384550" y="134315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132080</xdr:rowOff>
    </xdr:from>
    <xdr:to>
      <xdr:col>15</xdr:col>
      <xdr:colOff>101600</xdr:colOff>
      <xdr:row>81</xdr:row>
      <xdr:rowOff>62230</xdr:rowOff>
    </xdr:to>
    <xdr:sp macro="" textlink="">
      <xdr:nvSpPr>
        <xdr:cNvPr id="250" name="楕円 249"/>
        <xdr:cNvSpPr/>
      </xdr:nvSpPr>
      <xdr:spPr>
        <a:xfrm>
          <a:off x="2571750" y="13346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xdr:rowOff>
    </xdr:from>
    <xdr:to>
      <xdr:col>19</xdr:col>
      <xdr:colOff>177800</xdr:colOff>
      <xdr:row>81</xdr:row>
      <xdr:rowOff>102870</xdr:rowOff>
    </xdr:to>
    <xdr:cxnSp macro="">
      <xdr:nvCxnSpPr>
        <xdr:cNvPr id="251" name="直線コネクタ 250"/>
        <xdr:cNvCxnSpPr/>
      </xdr:nvCxnSpPr>
      <xdr:spPr>
        <a:xfrm>
          <a:off x="2622550" y="13390880"/>
          <a:ext cx="80645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52" name="n_1aveValue【公営住宅】&#10;有形固定資産減価償却率"/>
        <xdr:cNvSpPr txBox="1"/>
      </xdr:nvSpPr>
      <xdr:spPr>
        <a:xfrm>
          <a:off x="3239144" y="1357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53" name="n_2aveValue【公営住宅】&#10;有形固定資産減価償却率"/>
        <xdr:cNvSpPr txBox="1"/>
      </xdr:nvSpPr>
      <xdr:spPr>
        <a:xfrm>
          <a:off x="2439044" y="1361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170197</xdr:rowOff>
    </xdr:from>
    <xdr:ext cx="405111" cy="259045"/>
    <xdr:sp macro="" textlink="">
      <xdr:nvSpPr>
        <xdr:cNvPr id="254" name="n_1mainValue【公営住宅】&#10;有形固定資産減価償却率"/>
        <xdr:cNvSpPr txBox="1"/>
      </xdr:nvSpPr>
      <xdr:spPr>
        <a:xfrm>
          <a:off x="3239144" y="1321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78757</xdr:rowOff>
    </xdr:from>
    <xdr:ext cx="405111" cy="259045"/>
    <xdr:sp macro="" textlink="">
      <xdr:nvSpPr>
        <xdr:cNvPr id="255" name="n_2mainValue【公営住宅】&#10;有形固定資産減価償却率"/>
        <xdr:cNvSpPr txBox="1"/>
      </xdr:nvSpPr>
      <xdr:spPr>
        <a:xfrm>
          <a:off x="2439044" y="1312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9429115" y="12955397"/>
          <a:ext cx="0"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9467850" y="1429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9359900" y="142952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9467850" y="1273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9359900" y="129553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xdr:cNvSpPr txBox="1"/>
      </xdr:nvSpPr>
      <xdr:spPr>
        <a:xfrm>
          <a:off x="9467850" y="13851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9398000" y="138735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8636000" y="13816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7842250" y="13790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110553</xdr:rowOff>
    </xdr:from>
    <xdr:to>
      <xdr:col>50</xdr:col>
      <xdr:colOff>165100</xdr:colOff>
      <xdr:row>85</xdr:row>
      <xdr:rowOff>40703</xdr:rowOff>
    </xdr:to>
    <xdr:sp macro="" textlink="">
      <xdr:nvSpPr>
        <xdr:cNvPr id="293" name="楕円 292"/>
        <xdr:cNvSpPr/>
      </xdr:nvSpPr>
      <xdr:spPr>
        <a:xfrm>
          <a:off x="8636000" y="139853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128651</xdr:rowOff>
    </xdr:from>
    <xdr:to>
      <xdr:col>46</xdr:col>
      <xdr:colOff>38100</xdr:colOff>
      <xdr:row>85</xdr:row>
      <xdr:rowOff>58801</xdr:rowOff>
    </xdr:to>
    <xdr:sp macro="" textlink="">
      <xdr:nvSpPr>
        <xdr:cNvPr id="294" name="楕円 293"/>
        <xdr:cNvSpPr/>
      </xdr:nvSpPr>
      <xdr:spPr>
        <a:xfrm>
          <a:off x="7842250" y="140034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161353</xdr:rowOff>
    </xdr:from>
    <xdr:to>
      <xdr:col>50</xdr:col>
      <xdr:colOff>114300</xdr:colOff>
      <xdr:row>85</xdr:row>
      <xdr:rowOff>8001</xdr:rowOff>
    </xdr:to>
    <xdr:cxnSp macro="">
      <xdr:nvCxnSpPr>
        <xdr:cNvPr id="295" name="直線コネクタ 294"/>
        <xdr:cNvCxnSpPr/>
      </xdr:nvCxnSpPr>
      <xdr:spPr>
        <a:xfrm flipV="1">
          <a:off x="7886700" y="14036103"/>
          <a:ext cx="8001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296" name="n_1aveValue【公営住宅】&#10;一人当たり面積"/>
        <xdr:cNvSpPr txBox="1"/>
      </xdr:nvSpPr>
      <xdr:spPr>
        <a:xfrm>
          <a:off x="8458277" y="135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7" name="n_2aveValue【公営住宅】&#10;一人当たり面積"/>
        <xdr:cNvSpPr txBox="1"/>
      </xdr:nvSpPr>
      <xdr:spPr>
        <a:xfrm>
          <a:off x="7677227" y="1357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31830</xdr:rowOff>
    </xdr:from>
    <xdr:ext cx="469744" cy="259045"/>
    <xdr:sp macro="" textlink="">
      <xdr:nvSpPr>
        <xdr:cNvPr id="298" name="n_1mainValue【公営住宅】&#10;一人当たり面積"/>
        <xdr:cNvSpPr txBox="1"/>
      </xdr:nvSpPr>
      <xdr:spPr>
        <a:xfrm>
          <a:off x="8458277" y="1407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49928</xdr:rowOff>
    </xdr:from>
    <xdr:ext cx="469744" cy="259045"/>
    <xdr:sp macro="" textlink="">
      <xdr:nvSpPr>
        <xdr:cNvPr id="299" name="n_2mainValue【公営住宅】&#10;一人当たり面積"/>
        <xdr:cNvSpPr txBox="1"/>
      </xdr:nvSpPr>
      <xdr:spPr>
        <a:xfrm>
          <a:off x="7677227" y="140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41" name="直線コネクタ 340"/>
        <xdr:cNvCxnSpPr/>
      </xdr:nvCxnSpPr>
      <xdr:spPr>
        <a:xfrm flipV="1">
          <a:off x="14699614" y="5565140"/>
          <a:ext cx="0" cy="136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42" name="【認定こども園・幼稚園・保育所】&#10;有形固定資産減価償却率最小値テキスト"/>
        <xdr:cNvSpPr txBox="1"/>
      </xdr:nvSpPr>
      <xdr:spPr>
        <a:xfrm>
          <a:off x="14738350" y="6938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43" name="直線コネクタ 342"/>
        <xdr:cNvCxnSpPr/>
      </xdr:nvCxnSpPr>
      <xdr:spPr>
        <a:xfrm>
          <a:off x="14611350" y="69349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4" name="【認定こども園・幼稚園・保育所】&#10;有形固定資産減価償却率最大値テキスト"/>
        <xdr:cNvSpPr txBox="1"/>
      </xdr:nvSpPr>
      <xdr:spPr>
        <a:xfrm>
          <a:off x="14738350"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45" name="直線コネクタ 344"/>
        <xdr:cNvCxnSpPr/>
      </xdr:nvCxnSpPr>
      <xdr:spPr>
        <a:xfrm>
          <a:off x="146113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46" name="【認定こども園・幼稚園・保育所】&#10;有形固定資産減価償却率平均値テキスト"/>
        <xdr:cNvSpPr txBox="1"/>
      </xdr:nvSpPr>
      <xdr:spPr>
        <a:xfrm>
          <a:off x="14738350" y="6226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47" name="フローチャート: 判断 346"/>
        <xdr:cNvSpPr/>
      </xdr:nvSpPr>
      <xdr:spPr>
        <a:xfrm>
          <a:off x="14649450" y="62482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48" name="フローチャート: 判断 347"/>
        <xdr:cNvSpPr/>
      </xdr:nvSpPr>
      <xdr:spPr>
        <a:xfrm>
          <a:off x="13887450" y="61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9" name="フローチャート: 判断 348"/>
        <xdr:cNvSpPr/>
      </xdr:nvSpPr>
      <xdr:spPr>
        <a:xfrm>
          <a:off x="13093700" y="62612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xdr:rowOff>
    </xdr:from>
    <xdr:to>
      <xdr:col>81</xdr:col>
      <xdr:colOff>101600</xdr:colOff>
      <xdr:row>36</xdr:row>
      <xdr:rowOff>115570</xdr:rowOff>
    </xdr:to>
    <xdr:sp macro="" textlink="">
      <xdr:nvSpPr>
        <xdr:cNvPr id="355" name="楕円 354"/>
        <xdr:cNvSpPr/>
      </xdr:nvSpPr>
      <xdr:spPr>
        <a:xfrm>
          <a:off x="1388745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27033</xdr:rowOff>
    </xdr:from>
    <xdr:to>
      <xdr:col>76</xdr:col>
      <xdr:colOff>165100</xdr:colOff>
      <xdr:row>36</xdr:row>
      <xdr:rowOff>128633</xdr:rowOff>
    </xdr:to>
    <xdr:sp macro="" textlink="">
      <xdr:nvSpPr>
        <xdr:cNvPr id="356" name="楕円 355"/>
        <xdr:cNvSpPr/>
      </xdr:nvSpPr>
      <xdr:spPr>
        <a:xfrm>
          <a:off x="130937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36</xdr:row>
      <xdr:rowOff>77833</xdr:rowOff>
    </xdr:to>
    <xdr:cxnSp macro="">
      <xdr:nvCxnSpPr>
        <xdr:cNvPr id="357" name="直線コネクタ 356"/>
        <xdr:cNvCxnSpPr/>
      </xdr:nvCxnSpPr>
      <xdr:spPr>
        <a:xfrm flipV="1">
          <a:off x="13144500" y="6014720"/>
          <a:ext cx="7937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358" name="n_1aveValue【認定こども園・幼稚園・保育所】&#10;有形固定資産減価償却率"/>
        <xdr:cNvSpPr txBox="1"/>
      </xdr:nvSpPr>
      <xdr:spPr>
        <a:xfrm>
          <a:off x="13742044" y="625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59" name="n_2aveValue【認定こども園・幼稚園・保育所】&#10;有形固定資産減価償却率"/>
        <xdr:cNvSpPr txBox="1"/>
      </xdr:nvSpPr>
      <xdr:spPr>
        <a:xfrm>
          <a:off x="12960994" y="6347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132097</xdr:rowOff>
    </xdr:from>
    <xdr:ext cx="405111" cy="259045"/>
    <xdr:sp macro="" textlink="">
      <xdr:nvSpPr>
        <xdr:cNvPr id="360" name="n_1mainValue【認定こども園・幼稚園・保育所】&#10;有形固定資産減価償却率"/>
        <xdr:cNvSpPr txBox="1"/>
      </xdr:nvSpPr>
      <xdr:spPr>
        <a:xfrm>
          <a:off x="137420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145160</xdr:rowOff>
    </xdr:from>
    <xdr:ext cx="405111" cy="259045"/>
    <xdr:sp macro="" textlink="">
      <xdr:nvSpPr>
        <xdr:cNvPr id="361" name="n_2mainValue【認定こども園・幼稚園・保育所】&#10;有形固定資産減価償却率"/>
        <xdr:cNvSpPr txBox="1"/>
      </xdr:nvSpPr>
      <xdr:spPr>
        <a:xfrm>
          <a:off x="12960994" y="576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85" name="直線コネクタ 384"/>
        <xdr:cNvCxnSpPr/>
      </xdr:nvCxnSpPr>
      <xdr:spPr>
        <a:xfrm flipV="1">
          <a:off x="19951064" y="5735955"/>
          <a:ext cx="0" cy="120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86" name="【認定こども園・幼稚園・保育所】&#10;一人当たり面積最小値テキスト"/>
        <xdr:cNvSpPr txBox="1"/>
      </xdr:nvSpPr>
      <xdr:spPr>
        <a:xfrm>
          <a:off x="19989800" y="693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87" name="直線コネクタ 386"/>
        <xdr:cNvCxnSpPr/>
      </xdr:nvCxnSpPr>
      <xdr:spPr>
        <a:xfrm>
          <a:off x="19881850" y="6941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88" name="【認定こども園・幼稚園・保育所】&#10;一人当たり面積最大値テキスト"/>
        <xdr:cNvSpPr txBox="1"/>
      </xdr:nvSpPr>
      <xdr:spPr>
        <a:xfrm>
          <a:off x="19989800" y="55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89" name="直線コネクタ 388"/>
        <xdr:cNvCxnSpPr/>
      </xdr:nvCxnSpPr>
      <xdr:spPr>
        <a:xfrm>
          <a:off x="19881850" y="5735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90" name="【認定こども園・幼稚園・保育所】&#10;一人当たり面積平均値テキスト"/>
        <xdr:cNvSpPr txBox="1"/>
      </xdr:nvSpPr>
      <xdr:spPr>
        <a:xfrm>
          <a:off x="19989800" y="6337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91" name="フローチャート: 判断 390"/>
        <xdr:cNvSpPr/>
      </xdr:nvSpPr>
      <xdr:spPr>
        <a:xfrm>
          <a:off x="19900900" y="635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92" name="フローチャート: 判断 391"/>
        <xdr:cNvSpPr/>
      </xdr:nvSpPr>
      <xdr:spPr>
        <a:xfrm>
          <a:off x="19157950" y="6316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93" name="フローチャート: 判断 392"/>
        <xdr:cNvSpPr/>
      </xdr:nvSpPr>
      <xdr:spPr>
        <a:xfrm>
          <a:off x="18345150" y="63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99695</xdr:rowOff>
    </xdr:from>
    <xdr:to>
      <xdr:col>112</xdr:col>
      <xdr:colOff>38100</xdr:colOff>
      <xdr:row>39</xdr:row>
      <xdr:rowOff>29845</xdr:rowOff>
    </xdr:to>
    <xdr:sp macro="" textlink="">
      <xdr:nvSpPr>
        <xdr:cNvPr id="399" name="楕円 398"/>
        <xdr:cNvSpPr/>
      </xdr:nvSpPr>
      <xdr:spPr>
        <a:xfrm>
          <a:off x="19157950" y="63798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118745</xdr:rowOff>
    </xdr:from>
    <xdr:to>
      <xdr:col>107</xdr:col>
      <xdr:colOff>101600</xdr:colOff>
      <xdr:row>39</xdr:row>
      <xdr:rowOff>48895</xdr:rowOff>
    </xdr:to>
    <xdr:sp macro="" textlink="">
      <xdr:nvSpPr>
        <xdr:cNvPr id="400" name="楕円 399"/>
        <xdr:cNvSpPr/>
      </xdr:nvSpPr>
      <xdr:spPr>
        <a:xfrm>
          <a:off x="18345150" y="6398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150495</xdr:rowOff>
    </xdr:from>
    <xdr:to>
      <xdr:col>111</xdr:col>
      <xdr:colOff>177800</xdr:colOff>
      <xdr:row>38</xdr:row>
      <xdr:rowOff>169545</xdr:rowOff>
    </xdr:to>
    <xdr:cxnSp macro="">
      <xdr:nvCxnSpPr>
        <xdr:cNvPr id="401" name="直線コネクタ 400"/>
        <xdr:cNvCxnSpPr/>
      </xdr:nvCxnSpPr>
      <xdr:spPr>
        <a:xfrm flipV="1">
          <a:off x="18395950" y="6430645"/>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402" name="n_1aveValue【認定こども園・幼稚園・保育所】&#10;一人当たり面積"/>
        <xdr:cNvSpPr txBox="1"/>
      </xdr:nvSpPr>
      <xdr:spPr>
        <a:xfrm>
          <a:off x="18980227"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03" name="n_2aveValue【認定こども園・幼稚園・保育所】&#10;一人当たり面積"/>
        <xdr:cNvSpPr txBox="1"/>
      </xdr:nvSpPr>
      <xdr:spPr>
        <a:xfrm>
          <a:off x="18180127" y="60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20972</xdr:rowOff>
    </xdr:from>
    <xdr:ext cx="469744" cy="259045"/>
    <xdr:sp macro="" textlink="">
      <xdr:nvSpPr>
        <xdr:cNvPr id="404" name="n_1mainValue【認定こども園・幼稚園・保育所】&#10;一人当たり面積"/>
        <xdr:cNvSpPr txBox="1"/>
      </xdr:nvSpPr>
      <xdr:spPr>
        <a:xfrm>
          <a:off x="18980227"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40022</xdr:rowOff>
    </xdr:from>
    <xdr:ext cx="469744" cy="259045"/>
    <xdr:sp macro="" textlink="">
      <xdr:nvSpPr>
        <xdr:cNvPr id="405" name="n_2mainValue【認定こども園・幼稚園・保育所】&#10;一人当たり面積"/>
        <xdr:cNvSpPr txBox="1"/>
      </xdr:nvSpPr>
      <xdr:spPr>
        <a:xfrm>
          <a:off x="18180127" y="648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090691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07977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31" name="直線コネクタ 430"/>
        <xdr:cNvCxnSpPr/>
      </xdr:nvCxnSpPr>
      <xdr:spPr>
        <a:xfrm flipV="1">
          <a:off x="14699614" y="9251769"/>
          <a:ext cx="0" cy="131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32" name="【学校施設】&#10;有形固定資産減価償却率最小値テキスト"/>
        <xdr:cNvSpPr txBox="1"/>
      </xdr:nvSpPr>
      <xdr:spPr>
        <a:xfrm>
          <a:off x="14738350" y="105682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33" name="直線コネクタ 432"/>
        <xdr:cNvCxnSpPr/>
      </xdr:nvCxnSpPr>
      <xdr:spPr>
        <a:xfrm>
          <a:off x="14611350" y="10564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34" name="【学校施設】&#10;有形固定資産減価償却率最大値テキスト"/>
        <xdr:cNvSpPr txBox="1"/>
      </xdr:nvSpPr>
      <xdr:spPr>
        <a:xfrm>
          <a:off x="14738350" y="903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35" name="直線コネクタ 434"/>
        <xdr:cNvCxnSpPr/>
      </xdr:nvCxnSpPr>
      <xdr:spPr>
        <a:xfrm>
          <a:off x="14611350" y="9251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36" name="【学校施設】&#10;有形固定資産減価償却率平均値テキスト"/>
        <xdr:cNvSpPr txBox="1"/>
      </xdr:nvSpPr>
      <xdr:spPr>
        <a:xfrm>
          <a:off x="14738350" y="9738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7" name="フローチャート: 判断 436"/>
        <xdr:cNvSpPr/>
      </xdr:nvSpPr>
      <xdr:spPr>
        <a:xfrm>
          <a:off x="14649450" y="97536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8" name="フローチャート: 判断 437"/>
        <xdr:cNvSpPr/>
      </xdr:nvSpPr>
      <xdr:spPr>
        <a:xfrm>
          <a:off x="13887450" y="97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9" name="フローチャート: 判断 438"/>
        <xdr:cNvSpPr/>
      </xdr:nvSpPr>
      <xdr:spPr>
        <a:xfrm>
          <a:off x="13093700" y="977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110853</xdr:rowOff>
    </xdr:from>
    <xdr:to>
      <xdr:col>81</xdr:col>
      <xdr:colOff>101600</xdr:colOff>
      <xdr:row>62</xdr:row>
      <xdr:rowOff>41003</xdr:rowOff>
    </xdr:to>
    <xdr:sp macro="" textlink="">
      <xdr:nvSpPr>
        <xdr:cNvPr id="445" name="楕円 444"/>
        <xdr:cNvSpPr/>
      </xdr:nvSpPr>
      <xdr:spPr>
        <a:xfrm>
          <a:off x="13887450" y="101883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145143</xdr:rowOff>
    </xdr:from>
    <xdr:to>
      <xdr:col>76</xdr:col>
      <xdr:colOff>165100</xdr:colOff>
      <xdr:row>62</xdr:row>
      <xdr:rowOff>75293</xdr:rowOff>
    </xdr:to>
    <xdr:sp macro="" textlink="">
      <xdr:nvSpPr>
        <xdr:cNvPr id="446" name="楕円 445"/>
        <xdr:cNvSpPr/>
      </xdr:nvSpPr>
      <xdr:spPr>
        <a:xfrm>
          <a:off x="13093700" y="102225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161653</xdr:rowOff>
    </xdr:from>
    <xdr:to>
      <xdr:col>81</xdr:col>
      <xdr:colOff>50800</xdr:colOff>
      <xdr:row>62</xdr:row>
      <xdr:rowOff>24493</xdr:rowOff>
    </xdr:to>
    <xdr:cxnSp macro="">
      <xdr:nvCxnSpPr>
        <xdr:cNvPr id="447" name="直線コネクタ 446"/>
        <xdr:cNvCxnSpPr/>
      </xdr:nvCxnSpPr>
      <xdr:spPr>
        <a:xfrm flipV="1">
          <a:off x="13144500" y="10239103"/>
          <a:ext cx="7937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448" name="n_1aveValue【学校施設】&#10;有形固定資産減価償却率"/>
        <xdr:cNvSpPr txBox="1"/>
      </xdr:nvSpPr>
      <xdr:spPr>
        <a:xfrm>
          <a:off x="13742044" y="954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49" name="n_2aveValue【学校施設】&#10;有形固定資産減価償却率"/>
        <xdr:cNvSpPr txBox="1"/>
      </xdr:nvSpPr>
      <xdr:spPr>
        <a:xfrm>
          <a:off x="12960994" y="9559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32130</xdr:rowOff>
    </xdr:from>
    <xdr:ext cx="405111" cy="259045"/>
    <xdr:sp macro="" textlink="">
      <xdr:nvSpPr>
        <xdr:cNvPr id="450" name="n_1mainValue【学校施設】&#10;有形固定資産減価償却率"/>
        <xdr:cNvSpPr txBox="1"/>
      </xdr:nvSpPr>
      <xdr:spPr>
        <a:xfrm>
          <a:off x="13742044" y="10274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66420</xdr:rowOff>
    </xdr:from>
    <xdr:ext cx="405111" cy="259045"/>
    <xdr:sp macro="" textlink="">
      <xdr:nvSpPr>
        <xdr:cNvPr id="451" name="n_2mainValue【学校施設】&#10;有形固定資産減価償却率"/>
        <xdr:cNvSpPr txBox="1"/>
      </xdr:nvSpPr>
      <xdr:spPr>
        <a:xfrm>
          <a:off x="12960994" y="10308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74" name="直線コネクタ 473"/>
        <xdr:cNvCxnSpPr/>
      </xdr:nvCxnSpPr>
      <xdr:spPr>
        <a:xfrm flipV="1">
          <a:off x="19951064" y="9159316"/>
          <a:ext cx="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75" name="【学校施設】&#10;一人当たり面積最小値テキスト"/>
        <xdr:cNvSpPr txBox="1"/>
      </xdr:nvSpPr>
      <xdr:spPr>
        <a:xfrm>
          <a:off x="19989800" y="1065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76" name="直線コネクタ 475"/>
        <xdr:cNvCxnSpPr/>
      </xdr:nvCxnSpPr>
      <xdr:spPr>
        <a:xfrm>
          <a:off x="19881850" y="10651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77" name="【学校施設】&#10;一人当たり面積最大値テキスト"/>
        <xdr:cNvSpPr txBox="1"/>
      </xdr:nvSpPr>
      <xdr:spPr>
        <a:xfrm>
          <a:off x="19989800" y="894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78" name="直線コネクタ 477"/>
        <xdr:cNvCxnSpPr/>
      </xdr:nvCxnSpPr>
      <xdr:spPr>
        <a:xfrm>
          <a:off x="19881850" y="91593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79" name="【学校施設】&#10;一人当たり面積平均値テキスト"/>
        <xdr:cNvSpPr txBox="1"/>
      </xdr:nvSpPr>
      <xdr:spPr>
        <a:xfrm>
          <a:off x="19989800" y="1033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80" name="フローチャート: 判断 479"/>
        <xdr:cNvSpPr/>
      </xdr:nvSpPr>
      <xdr:spPr>
        <a:xfrm>
          <a:off x="19900900" y="10355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81" name="フローチャート: 判断 480"/>
        <xdr:cNvSpPr/>
      </xdr:nvSpPr>
      <xdr:spPr>
        <a:xfrm>
          <a:off x="19157950" y="102911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82" name="フローチャート: 判断 481"/>
        <xdr:cNvSpPr/>
      </xdr:nvSpPr>
      <xdr:spPr>
        <a:xfrm>
          <a:off x="18345150" y="1027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58014</xdr:rowOff>
    </xdr:from>
    <xdr:to>
      <xdr:col>112</xdr:col>
      <xdr:colOff>38100</xdr:colOff>
      <xdr:row>62</xdr:row>
      <xdr:rowOff>159614</xdr:rowOff>
    </xdr:to>
    <xdr:sp macro="" textlink="">
      <xdr:nvSpPr>
        <xdr:cNvPr id="488" name="楕円 487"/>
        <xdr:cNvSpPr/>
      </xdr:nvSpPr>
      <xdr:spPr>
        <a:xfrm>
          <a:off x="19157950" y="103005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74244</xdr:rowOff>
    </xdr:from>
    <xdr:to>
      <xdr:col>107</xdr:col>
      <xdr:colOff>101600</xdr:colOff>
      <xdr:row>63</xdr:row>
      <xdr:rowOff>4394</xdr:rowOff>
    </xdr:to>
    <xdr:sp macro="" textlink="">
      <xdr:nvSpPr>
        <xdr:cNvPr id="489" name="楕円 488"/>
        <xdr:cNvSpPr/>
      </xdr:nvSpPr>
      <xdr:spPr>
        <a:xfrm>
          <a:off x="18345150" y="103167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108814</xdr:rowOff>
    </xdr:from>
    <xdr:to>
      <xdr:col>111</xdr:col>
      <xdr:colOff>177800</xdr:colOff>
      <xdr:row>62</xdr:row>
      <xdr:rowOff>125044</xdr:rowOff>
    </xdr:to>
    <xdr:cxnSp macro="">
      <xdr:nvCxnSpPr>
        <xdr:cNvPr id="490" name="直線コネクタ 489"/>
        <xdr:cNvCxnSpPr/>
      </xdr:nvCxnSpPr>
      <xdr:spPr>
        <a:xfrm flipV="1">
          <a:off x="18395950" y="10351364"/>
          <a:ext cx="80645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91" name="n_1aveValue【学校施設】&#10;一人当たり面積"/>
        <xdr:cNvSpPr txBox="1"/>
      </xdr:nvSpPr>
      <xdr:spPr>
        <a:xfrm>
          <a:off x="18980227" y="100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92" name="n_2aveValue【学校施設】&#10;一人当たり面積"/>
        <xdr:cNvSpPr txBox="1"/>
      </xdr:nvSpPr>
      <xdr:spPr>
        <a:xfrm>
          <a:off x="18180127" y="1006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150741</xdr:rowOff>
    </xdr:from>
    <xdr:ext cx="469744" cy="259045"/>
    <xdr:sp macro="" textlink="">
      <xdr:nvSpPr>
        <xdr:cNvPr id="493" name="n_1mainValue【学校施設】&#10;一人当たり面積"/>
        <xdr:cNvSpPr txBox="1"/>
      </xdr:nvSpPr>
      <xdr:spPr>
        <a:xfrm>
          <a:off x="18980227" y="1039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166971</xdr:rowOff>
    </xdr:from>
    <xdr:ext cx="469744" cy="259045"/>
    <xdr:sp macro="" textlink="">
      <xdr:nvSpPr>
        <xdr:cNvPr id="494" name="n_2mainValue【学校施設】&#10;一人当たり面積"/>
        <xdr:cNvSpPr txBox="1"/>
      </xdr:nvSpPr>
      <xdr:spPr>
        <a:xfrm>
          <a:off x="18180127" y="1040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1" name="テキスト ボックス 520"/>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2" name="直線コネクタ 521"/>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3" name="テキスト ボックス 522"/>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4" name="直線コネクタ 523"/>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5" name="テキスト ボックス 524"/>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6" name="直線コネクタ 525"/>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7" name="テキスト ボックス 526"/>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8" name="直線コネクタ 527"/>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9" name="テキスト ボックス 528"/>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0" name="直線コネクタ 529"/>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1" name="テキスト ボックス 530"/>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3" name="テキスト ボックス 532"/>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4"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35" name="直線コネクタ 534"/>
        <xdr:cNvCxnSpPr/>
      </xdr:nvCxnSpPr>
      <xdr:spPr>
        <a:xfrm flipV="1">
          <a:off x="14699614" y="165735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36" name="【公民館】&#10;有形固定資産減価償却率最小値テキスト"/>
        <xdr:cNvSpPr txBox="1"/>
      </xdr:nvSpPr>
      <xdr:spPr>
        <a:xfrm>
          <a:off x="14738350"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37" name="直線コネクタ 536"/>
        <xdr:cNvCxnSpPr/>
      </xdr:nvCxnSpPr>
      <xdr:spPr>
        <a:xfrm>
          <a:off x="14611350" y="18148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8" name="【公民館】&#10;有形固定資産減価償却率最大値テキスト"/>
        <xdr:cNvSpPr txBox="1"/>
      </xdr:nvSpPr>
      <xdr:spPr>
        <a:xfrm>
          <a:off x="1473835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9" name="直線コネクタ 538"/>
        <xdr:cNvCxnSpPr/>
      </xdr:nvCxnSpPr>
      <xdr:spPr>
        <a:xfrm>
          <a:off x="146113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40" name="【公民館】&#10;有形固定資産減価償却率平均値テキスト"/>
        <xdr:cNvSpPr txBox="1"/>
      </xdr:nvSpPr>
      <xdr:spPr>
        <a:xfrm>
          <a:off x="14738350" y="17097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41" name="フローチャート: 判断 540"/>
        <xdr:cNvSpPr/>
      </xdr:nvSpPr>
      <xdr:spPr>
        <a:xfrm>
          <a:off x="14649450" y="171189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42" name="フローチャート: 判断 541"/>
        <xdr:cNvSpPr/>
      </xdr:nvSpPr>
      <xdr:spPr>
        <a:xfrm>
          <a:off x="13887450" y="1711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43" name="フローチャート: 判断 542"/>
        <xdr:cNvSpPr/>
      </xdr:nvSpPr>
      <xdr:spPr>
        <a:xfrm>
          <a:off x="13093700" y="1719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132080</xdr:rowOff>
    </xdr:from>
    <xdr:to>
      <xdr:col>81</xdr:col>
      <xdr:colOff>101600</xdr:colOff>
      <xdr:row>103</xdr:row>
      <xdr:rowOff>62230</xdr:rowOff>
    </xdr:to>
    <xdr:sp macro="" textlink="">
      <xdr:nvSpPr>
        <xdr:cNvPr id="549" name="楕円 548"/>
        <xdr:cNvSpPr/>
      </xdr:nvSpPr>
      <xdr:spPr>
        <a:xfrm>
          <a:off x="13887450" y="170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170180</xdr:rowOff>
    </xdr:from>
    <xdr:to>
      <xdr:col>76</xdr:col>
      <xdr:colOff>165100</xdr:colOff>
      <xdr:row>103</xdr:row>
      <xdr:rowOff>100330</xdr:rowOff>
    </xdr:to>
    <xdr:sp macro="" textlink="">
      <xdr:nvSpPr>
        <xdr:cNvPr id="550" name="楕円 549"/>
        <xdr:cNvSpPr/>
      </xdr:nvSpPr>
      <xdr:spPr>
        <a:xfrm>
          <a:off x="13093700" y="170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11430</xdr:rowOff>
    </xdr:from>
    <xdr:to>
      <xdr:col>81</xdr:col>
      <xdr:colOff>50800</xdr:colOff>
      <xdr:row>103</xdr:row>
      <xdr:rowOff>49530</xdr:rowOff>
    </xdr:to>
    <xdr:cxnSp macro="">
      <xdr:nvCxnSpPr>
        <xdr:cNvPr id="551" name="直線コネクタ 550"/>
        <xdr:cNvCxnSpPr/>
      </xdr:nvCxnSpPr>
      <xdr:spPr>
        <a:xfrm flipV="1">
          <a:off x="13144500" y="1709928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552" name="n_1aveValue【公民館】&#10;有形固定資産減価償却率"/>
        <xdr:cNvSpPr txBox="1"/>
      </xdr:nvSpPr>
      <xdr:spPr>
        <a:xfrm>
          <a:off x="13742044" y="1720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553" name="n_2aveValue【公民館】&#10;有形固定資産減価償却率"/>
        <xdr:cNvSpPr txBox="1"/>
      </xdr:nvSpPr>
      <xdr:spPr>
        <a:xfrm>
          <a:off x="12960994" y="17287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78757</xdr:rowOff>
    </xdr:from>
    <xdr:ext cx="405111" cy="259045"/>
    <xdr:sp macro="" textlink="">
      <xdr:nvSpPr>
        <xdr:cNvPr id="554" name="n_1mainValue【公民館】&#10;有形固定資産減価償却率"/>
        <xdr:cNvSpPr txBox="1"/>
      </xdr:nvSpPr>
      <xdr:spPr>
        <a:xfrm>
          <a:off x="13742044" y="1682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116857</xdr:rowOff>
    </xdr:from>
    <xdr:ext cx="405111" cy="259045"/>
    <xdr:sp macro="" textlink="">
      <xdr:nvSpPr>
        <xdr:cNvPr id="555" name="n_2mainValue【公民館】&#10;有形固定資産減価償却率"/>
        <xdr:cNvSpPr txBox="1"/>
      </xdr:nvSpPr>
      <xdr:spPr>
        <a:xfrm>
          <a:off x="12960994" y="1686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66" name="直線コネクタ 565"/>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67" name="テキスト ボックス 566"/>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8" name="直線コネクタ 567"/>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9" name="テキスト ボックス 568"/>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70" name="直線コネクタ 569"/>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71" name="テキスト ボックス 570"/>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75" name="直線コネクタ 574"/>
        <xdr:cNvCxnSpPr/>
      </xdr:nvCxnSpPr>
      <xdr:spPr>
        <a:xfrm flipV="1">
          <a:off x="19951064" y="166331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76" name="【公民館】&#10;一人当たり面積最小値テキスト"/>
        <xdr:cNvSpPr txBox="1"/>
      </xdr:nvSpPr>
      <xdr:spPr>
        <a:xfrm>
          <a:off x="19989800" y="1788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77" name="直線コネクタ 576"/>
        <xdr:cNvCxnSpPr/>
      </xdr:nvCxnSpPr>
      <xdr:spPr>
        <a:xfrm>
          <a:off x="19881850" y="17878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78" name="【公民館】&#10;一人当たり面積最大値テキスト"/>
        <xdr:cNvSpPr txBox="1"/>
      </xdr:nvSpPr>
      <xdr:spPr>
        <a:xfrm>
          <a:off x="19989800" y="1640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79" name="直線コネクタ 578"/>
        <xdr:cNvCxnSpPr/>
      </xdr:nvCxnSpPr>
      <xdr:spPr>
        <a:xfrm>
          <a:off x="19881850" y="16633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580" name="【公民館】&#10;一人当たり面積平均値テキスト"/>
        <xdr:cNvSpPr txBox="1"/>
      </xdr:nvSpPr>
      <xdr:spPr>
        <a:xfrm>
          <a:off x="19989800" y="17589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81" name="フローチャート: 判断 580"/>
        <xdr:cNvSpPr/>
      </xdr:nvSpPr>
      <xdr:spPr>
        <a:xfrm>
          <a:off x="19900900" y="176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82" name="フローチャート: 判断 581"/>
        <xdr:cNvSpPr/>
      </xdr:nvSpPr>
      <xdr:spPr>
        <a:xfrm>
          <a:off x="19157950" y="175784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83" name="フローチャート: 判断 582"/>
        <xdr:cNvSpPr/>
      </xdr:nvSpPr>
      <xdr:spPr>
        <a:xfrm>
          <a:off x="18345150" y="1755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4" name="テキスト ボックス 583"/>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51118</xdr:rowOff>
    </xdr:from>
    <xdr:to>
      <xdr:col>112</xdr:col>
      <xdr:colOff>38100</xdr:colOff>
      <xdr:row>105</xdr:row>
      <xdr:rowOff>152718</xdr:rowOff>
    </xdr:to>
    <xdr:sp macro="" textlink="">
      <xdr:nvSpPr>
        <xdr:cNvPr id="589" name="楕円 588"/>
        <xdr:cNvSpPr/>
      </xdr:nvSpPr>
      <xdr:spPr>
        <a:xfrm>
          <a:off x="19157950" y="174818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590" name="楕円 589"/>
        <xdr:cNvSpPr/>
      </xdr:nvSpPr>
      <xdr:spPr>
        <a:xfrm>
          <a:off x="1834515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101918</xdr:rowOff>
    </xdr:from>
    <xdr:to>
      <xdr:col>111</xdr:col>
      <xdr:colOff>177800</xdr:colOff>
      <xdr:row>105</xdr:row>
      <xdr:rowOff>110489</xdr:rowOff>
    </xdr:to>
    <xdr:cxnSp macro="">
      <xdr:nvCxnSpPr>
        <xdr:cNvPr id="591" name="直線コネクタ 590"/>
        <xdr:cNvCxnSpPr/>
      </xdr:nvCxnSpPr>
      <xdr:spPr>
        <a:xfrm flipV="1">
          <a:off x="18395950" y="17532668"/>
          <a:ext cx="80645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68978</xdr:rowOff>
    </xdr:from>
    <xdr:ext cx="469744" cy="259045"/>
    <xdr:sp macro="" textlink="">
      <xdr:nvSpPr>
        <xdr:cNvPr id="592" name="n_1aveValue【公民館】&#10;一人当たり面積"/>
        <xdr:cNvSpPr txBox="1"/>
      </xdr:nvSpPr>
      <xdr:spPr>
        <a:xfrm>
          <a:off x="18980227" y="1767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48404</xdr:rowOff>
    </xdr:from>
    <xdr:ext cx="469744" cy="259045"/>
    <xdr:sp macro="" textlink="">
      <xdr:nvSpPr>
        <xdr:cNvPr id="593" name="n_2aveValue【公民館】&#10;一人当たり面積"/>
        <xdr:cNvSpPr txBox="1"/>
      </xdr:nvSpPr>
      <xdr:spPr>
        <a:xfrm>
          <a:off x="18180127" y="1765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169245</xdr:rowOff>
    </xdr:from>
    <xdr:ext cx="469744" cy="259045"/>
    <xdr:sp macro="" textlink="">
      <xdr:nvSpPr>
        <xdr:cNvPr id="594" name="n_1mainValue【公民館】&#10;一人当たり面積"/>
        <xdr:cNvSpPr txBox="1"/>
      </xdr:nvSpPr>
      <xdr:spPr>
        <a:xfrm>
          <a:off x="18980227" y="1725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595" name="n_2mainValue【公民館】&#10;一人当たり面積"/>
        <xdr:cNvSpPr txBox="1"/>
      </xdr:nvSpPr>
      <xdr:spPr>
        <a:xfrm>
          <a:off x="181801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・減価償却率</a:t>
          </a:r>
          <a:endParaRPr lang="ja-JP" altLang="ja-JP" sz="1400">
            <a:effectLst/>
          </a:endParaRPr>
        </a:p>
        <a:p>
          <a:r>
            <a:rPr kumimoji="1" lang="ja-JP" altLang="ja-JP" sz="1100">
              <a:solidFill>
                <a:schemeClr val="dk1"/>
              </a:solidFill>
              <a:effectLst/>
              <a:latin typeface="+mn-lt"/>
              <a:ea typeface="+mn-ea"/>
              <a:cs typeface="+mn-cs"/>
            </a:rPr>
            <a:t>　道路は幹線の改良は進めているが，全体的に老朽化が進んでいる。建物については，学校施設を除いて大規模改修工事を行っていないため，老朽化が進んでいる。</a:t>
          </a:r>
          <a:endParaRPr lang="ja-JP" altLang="ja-JP" sz="1400">
            <a:effectLst/>
          </a:endParaRPr>
        </a:p>
        <a:p>
          <a:r>
            <a:rPr kumimoji="1" lang="ja-JP" altLang="ja-JP" sz="1100">
              <a:solidFill>
                <a:schemeClr val="dk1"/>
              </a:solidFill>
              <a:effectLst/>
              <a:latin typeface="+mn-lt"/>
              <a:ea typeface="+mn-ea"/>
              <a:cs typeface="+mn-cs"/>
            </a:rPr>
            <a:t>・一人当たり単価について</a:t>
          </a:r>
          <a:endParaRPr lang="ja-JP" altLang="ja-JP" sz="1400">
            <a:effectLst/>
          </a:endParaRPr>
        </a:p>
        <a:p>
          <a:r>
            <a:rPr kumimoji="1" lang="ja-JP" altLang="ja-JP" sz="1100">
              <a:solidFill>
                <a:schemeClr val="dk1"/>
              </a:solidFill>
              <a:effectLst/>
              <a:latin typeface="+mn-lt"/>
              <a:ea typeface="+mn-ea"/>
              <a:cs typeface="+mn-cs"/>
            </a:rPr>
            <a:t>　道路については、面積が広いので路線は多いが，人口が減少しているため類似団体に比べ</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人当たり延長が長い。</a:t>
          </a:r>
          <a:endParaRPr lang="ja-JP" altLang="ja-JP" sz="1400">
            <a:effectLst/>
          </a:endParaRPr>
        </a:p>
        <a:p>
          <a:r>
            <a:rPr kumimoji="1" lang="ja-JP" altLang="ja-JP" sz="1100">
              <a:solidFill>
                <a:schemeClr val="dk1"/>
              </a:solidFill>
              <a:effectLst/>
              <a:latin typeface="+mn-lt"/>
              <a:ea typeface="+mn-ea"/>
              <a:cs typeface="+mn-cs"/>
            </a:rPr>
            <a:t>　また，建物については，一人当たり面積は類似団体と比較して少なく，適切な資産形成が出来ていると言える。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9,332
9,242
381.98
11,023,492
10,504,246
461,166
6,481,249
12,637,200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41350" y="30035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177665" y="5457372"/>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216400" y="691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1084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21640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xdr:cNvSpPr txBox="1"/>
      </xdr:nvSpPr>
      <xdr:spPr>
        <a:xfrm>
          <a:off x="4216400" y="614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127500" y="61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384550" y="61157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87103</xdr:rowOff>
    </xdr:from>
    <xdr:ext cx="405111" cy="259045"/>
    <xdr:sp macro="" textlink="">
      <xdr:nvSpPr>
        <xdr:cNvPr id="65" name="n_1aveValue【図書館】&#10;有形固定資産減価償却率"/>
        <xdr:cNvSpPr txBox="1"/>
      </xdr:nvSpPr>
      <xdr:spPr>
        <a:xfrm>
          <a:off x="3239144" y="620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907</xdr:rowOff>
    </xdr:from>
    <xdr:to>
      <xdr:col>15</xdr:col>
      <xdr:colOff>101600</xdr:colOff>
      <xdr:row>37</xdr:row>
      <xdr:rowOff>102507</xdr:rowOff>
    </xdr:to>
    <xdr:sp macro="" textlink="">
      <xdr:nvSpPr>
        <xdr:cNvPr id="66" name="フローチャート: 判断 65"/>
        <xdr:cNvSpPr/>
      </xdr:nvSpPr>
      <xdr:spPr>
        <a:xfrm>
          <a:off x="2571750" y="61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93634</xdr:rowOff>
    </xdr:from>
    <xdr:ext cx="405111" cy="259045"/>
    <xdr:sp macro="" textlink="">
      <xdr:nvSpPr>
        <xdr:cNvPr id="67" name="n_2aveValue【図書館】&#10;有形固定資産減価償却率"/>
        <xdr:cNvSpPr txBox="1"/>
      </xdr:nvSpPr>
      <xdr:spPr>
        <a:xfrm>
          <a:off x="2439044" y="620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17236</xdr:rowOff>
    </xdr:from>
    <xdr:to>
      <xdr:col>20</xdr:col>
      <xdr:colOff>38100</xdr:colOff>
      <xdr:row>33</xdr:row>
      <xdr:rowOff>118836</xdr:rowOff>
    </xdr:to>
    <xdr:sp macro="" textlink="">
      <xdr:nvSpPr>
        <xdr:cNvPr id="73" name="楕円 72"/>
        <xdr:cNvSpPr/>
      </xdr:nvSpPr>
      <xdr:spPr>
        <a:xfrm>
          <a:off x="3384550" y="54718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49893</xdr:rowOff>
    </xdr:from>
    <xdr:to>
      <xdr:col>15</xdr:col>
      <xdr:colOff>101600</xdr:colOff>
      <xdr:row>33</xdr:row>
      <xdr:rowOff>151493</xdr:rowOff>
    </xdr:to>
    <xdr:sp macro="" textlink="">
      <xdr:nvSpPr>
        <xdr:cNvPr id="74" name="楕円 73"/>
        <xdr:cNvSpPr/>
      </xdr:nvSpPr>
      <xdr:spPr>
        <a:xfrm>
          <a:off x="2571750" y="5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68036</xdr:rowOff>
    </xdr:from>
    <xdr:to>
      <xdr:col>19</xdr:col>
      <xdr:colOff>177800</xdr:colOff>
      <xdr:row>33</xdr:row>
      <xdr:rowOff>100693</xdr:rowOff>
    </xdr:to>
    <xdr:cxnSp macro="">
      <xdr:nvCxnSpPr>
        <xdr:cNvPr id="75" name="直線コネクタ 74"/>
        <xdr:cNvCxnSpPr/>
      </xdr:nvCxnSpPr>
      <xdr:spPr>
        <a:xfrm flipV="1">
          <a:off x="2622550" y="5522686"/>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135363</xdr:rowOff>
    </xdr:from>
    <xdr:ext cx="405111" cy="259045"/>
    <xdr:sp macro="" textlink="">
      <xdr:nvSpPr>
        <xdr:cNvPr id="76" name="n_1mainValue【図書館】&#10;有形固定資産減価償却率"/>
        <xdr:cNvSpPr txBox="1"/>
      </xdr:nvSpPr>
      <xdr:spPr>
        <a:xfrm>
          <a:off x="3239144" y="52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168020</xdr:rowOff>
    </xdr:from>
    <xdr:ext cx="405111" cy="259045"/>
    <xdr:sp macro="" textlink="">
      <xdr:nvSpPr>
        <xdr:cNvPr id="77" name="n_2mainValue【図書館】&#10;有形固定資産減価償却率"/>
        <xdr:cNvSpPr txBox="1"/>
      </xdr:nvSpPr>
      <xdr:spPr>
        <a:xfrm>
          <a:off x="2439044" y="529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0" name="直線コネクタ 99"/>
        <xdr:cNvCxnSpPr/>
      </xdr:nvCxnSpPr>
      <xdr:spPr>
        <a:xfrm flipV="1">
          <a:off x="9429115" y="5542280"/>
          <a:ext cx="0" cy="139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1" name="【図書館】&#10;一人当たり面積最小値テキスト"/>
        <xdr:cNvSpPr txBox="1"/>
      </xdr:nvSpPr>
      <xdr:spPr>
        <a:xfrm>
          <a:off x="9467850" y="694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2" name="直線コネクタ 101"/>
        <xdr:cNvCxnSpPr/>
      </xdr:nvCxnSpPr>
      <xdr:spPr>
        <a:xfrm>
          <a:off x="9359900" y="69362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3" name="【図書館】&#10;一人当たり面積最大値テキスト"/>
        <xdr:cNvSpPr txBox="1"/>
      </xdr:nvSpPr>
      <xdr:spPr>
        <a:xfrm>
          <a:off x="9467850" y="53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4" name="直線コネクタ 103"/>
        <xdr:cNvCxnSpPr/>
      </xdr:nvCxnSpPr>
      <xdr:spPr>
        <a:xfrm>
          <a:off x="9359900" y="5542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81551</xdr:rowOff>
    </xdr:from>
    <xdr:ext cx="469744" cy="259045"/>
    <xdr:sp macro="" textlink="">
      <xdr:nvSpPr>
        <xdr:cNvPr id="105" name="【図書館】&#10;一人当たり面積平均値テキスト"/>
        <xdr:cNvSpPr txBox="1"/>
      </xdr:nvSpPr>
      <xdr:spPr>
        <a:xfrm>
          <a:off x="9467850" y="6361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6" name="フローチャート: 判断 105"/>
        <xdr:cNvSpPr/>
      </xdr:nvSpPr>
      <xdr:spPr>
        <a:xfrm>
          <a:off x="9398000" y="63832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7" name="フローチャート: 判断 106"/>
        <xdr:cNvSpPr/>
      </xdr:nvSpPr>
      <xdr:spPr>
        <a:xfrm>
          <a:off x="86360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120667</xdr:rowOff>
    </xdr:from>
    <xdr:ext cx="469744" cy="259045"/>
    <xdr:sp macro="" textlink="">
      <xdr:nvSpPr>
        <xdr:cNvPr id="108" name="n_1aveValue【図書館】&#10;一人当たり面積"/>
        <xdr:cNvSpPr txBox="1"/>
      </xdr:nvSpPr>
      <xdr:spPr>
        <a:xfrm>
          <a:off x="845827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132842</xdr:rowOff>
    </xdr:from>
    <xdr:to>
      <xdr:col>46</xdr:col>
      <xdr:colOff>38100</xdr:colOff>
      <xdr:row>36</xdr:row>
      <xdr:rowOff>62992</xdr:rowOff>
    </xdr:to>
    <xdr:sp macro="" textlink="">
      <xdr:nvSpPr>
        <xdr:cNvPr id="109" name="フローチャート: 判断 108"/>
        <xdr:cNvSpPr/>
      </xdr:nvSpPr>
      <xdr:spPr>
        <a:xfrm>
          <a:off x="7842250" y="59176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34</xdr:row>
      <xdr:rowOff>79519</xdr:rowOff>
    </xdr:from>
    <xdr:ext cx="469744" cy="259045"/>
    <xdr:sp macro="" textlink="">
      <xdr:nvSpPr>
        <xdr:cNvPr id="110" name="n_2aveValue【図書館】&#10;一人当たり面積"/>
        <xdr:cNvSpPr txBox="1"/>
      </xdr:nvSpPr>
      <xdr:spPr>
        <a:xfrm>
          <a:off x="7677227" y="56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114554</xdr:rowOff>
    </xdr:from>
    <xdr:to>
      <xdr:col>50</xdr:col>
      <xdr:colOff>165100</xdr:colOff>
      <xdr:row>40</xdr:row>
      <xdr:rowOff>44704</xdr:rowOff>
    </xdr:to>
    <xdr:sp macro="" textlink="">
      <xdr:nvSpPr>
        <xdr:cNvPr id="116" name="楕円 115"/>
        <xdr:cNvSpPr/>
      </xdr:nvSpPr>
      <xdr:spPr>
        <a:xfrm>
          <a:off x="8636000" y="65598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132842</xdr:rowOff>
    </xdr:from>
    <xdr:to>
      <xdr:col>46</xdr:col>
      <xdr:colOff>38100</xdr:colOff>
      <xdr:row>40</xdr:row>
      <xdr:rowOff>62992</xdr:rowOff>
    </xdr:to>
    <xdr:sp macro="" textlink="">
      <xdr:nvSpPr>
        <xdr:cNvPr id="117" name="楕円 116"/>
        <xdr:cNvSpPr/>
      </xdr:nvSpPr>
      <xdr:spPr>
        <a:xfrm>
          <a:off x="7842250" y="65780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165354</xdr:rowOff>
    </xdr:from>
    <xdr:to>
      <xdr:col>50</xdr:col>
      <xdr:colOff>114300</xdr:colOff>
      <xdr:row>40</xdr:row>
      <xdr:rowOff>12192</xdr:rowOff>
    </xdr:to>
    <xdr:cxnSp macro="">
      <xdr:nvCxnSpPr>
        <xdr:cNvPr id="118" name="直線コネクタ 117"/>
        <xdr:cNvCxnSpPr/>
      </xdr:nvCxnSpPr>
      <xdr:spPr>
        <a:xfrm flipV="1">
          <a:off x="7886700" y="6610604"/>
          <a:ext cx="8001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35831</xdr:rowOff>
    </xdr:from>
    <xdr:ext cx="469744" cy="259045"/>
    <xdr:sp macro="" textlink="">
      <xdr:nvSpPr>
        <xdr:cNvPr id="119" name="n_1mainValue【図書館】&#10;一人当たり面積"/>
        <xdr:cNvSpPr txBox="1"/>
      </xdr:nvSpPr>
      <xdr:spPr>
        <a:xfrm>
          <a:off x="8458277" y="664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54119</xdr:rowOff>
    </xdr:from>
    <xdr:ext cx="469744" cy="259045"/>
    <xdr:sp macro="" textlink="">
      <xdr:nvSpPr>
        <xdr:cNvPr id="120" name="n_2mainValue【図書館】&#10;一人当たり面積"/>
        <xdr:cNvSpPr txBox="1"/>
      </xdr:nvSpPr>
      <xdr:spPr>
        <a:xfrm>
          <a:off x="7677227" y="666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45" name="直線コネクタ 144"/>
        <xdr:cNvCxnSpPr/>
      </xdr:nvCxnSpPr>
      <xdr:spPr>
        <a:xfrm flipV="1">
          <a:off x="4177665" y="9182100"/>
          <a:ext cx="0" cy="1207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46" name="【体育館・プール】&#10;有形固定資産減価償却率最小値テキスト"/>
        <xdr:cNvSpPr txBox="1"/>
      </xdr:nvSpPr>
      <xdr:spPr>
        <a:xfrm>
          <a:off x="4216400" y="1039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7" name="直線コネクタ 146"/>
        <xdr:cNvCxnSpPr/>
      </xdr:nvCxnSpPr>
      <xdr:spPr>
        <a:xfrm>
          <a:off x="4108450" y="103892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8" name="【体育館・プール】&#10;有形固定資産減価償却率最大値テキスト"/>
        <xdr:cNvSpPr txBox="1"/>
      </xdr:nvSpPr>
      <xdr:spPr>
        <a:xfrm>
          <a:off x="421640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9" name="直線コネクタ 148"/>
        <xdr:cNvCxnSpPr/>
      </xdr:nvCxnSpPr>
      <xdr:spPr>
        <a:xfrm>
          <a:off x="410845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0" name="【体育館・プール】&#10;有形固定資産減価償却率平均値テキスト"/>
        <xdr:cNvSpPr txBox="1"/>
      </xdr:nvSpPr>
      <xdr:spPr>
        <a:xfrm>
          <a:off x="4216400" y="9832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1" name="フローチャート: 判断 150"/>
        <xdr:cNvSpPr/>
      </xdr:nvSpPr>
      <xdr:spPr>
        <a:xfrm>
          <a:off x="4127500" y="9854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2" name="フローチャート: 判断 151"/>
        <xdr:cNvSpPr/>
      </xdr:nvSpPr>
      <xdr:spPr>
        <a:xfrm>
          <a:off x="3384550" y="9854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53" name="n_1aveValue【体育館・プール】&#10;有形固定資産減価償却率"/>
        <xdr:cNvSpPr txBox="1"/>
      </xdr:nvSpPr>
      <xdr:spPr>
        <a:xfrm>
          <a:off x="32391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154" name="フローチャート: 判断 153"/>
        <xdr:cNvSpPr/>
      </xdr:nvSpPr>
      <xdr:spPr>
        <a:xfrm>
          <a:off x="2571750" y="9735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155" name="n_2aveValue【体育館・プール】&#10;有形固定資産減価償却率"/>
        <xdr:cNvSpPr txBox="1"/>
      </xdr:nvSpPr>
      <xdr:spPr>
        <a:xfrm>
          <a:off x="2439044" y="9821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95885</xdr:rowOff>
    </xdr:from>
    <xdr:to>
      <xdr:col>20</xdr:col>
      <xdr:colOff>38100</xdr:colOff>
      <xdr:row>58</xdr:row>
      <xdr:rowOff>26035</xdr:rowOff>
    </xdr:to>
    <xdr:sp macro="" textlink="">
      <xdr:nvSpPr>
        <xdr:cNvPr id="161" name="楕円 160"/>
        <xdr:cNvSpPr/>
      </xdr:nvSpPr>
      <xdr:spPr>
        <a:xfrm>
          <a:off x="3384550" y="95129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118745</xdr:rowOff>
    </xdr:from>
    <xdr:to>
      <xdr:col>15</xdr:col>
      <xdr:colOff>101600</xdr:colOff>
      <xdr:row>58</xdr:row>
      <xdr:rowOff>48895</xdr:rowOff>
    </xdr:to>
    <xdr:sp macro="" textlink="">
      <xdr:nvSpPr>
        <xdr:cNvPr id="162" name="楕円 161"/>
        <xdr:cNvSpPr/>
      </xdr:nvSpPr>
      <xdr:spPr>
        <a:xfrm>
          <a:off x="2571750" y="95357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146685</xdr:rowOff>
    </xdr:from>
    <xdr:to>
      <xdr:col>19</xdr:col>
      <xdr:colOff>177800</xdr:colOff>
      <xdr:row>57</xdr:row>
      <xdr:rowOff>169545</xdr:rowOff>
    </xdr:to>
    <xdr:cxnSp macro="">
      <xdr:nvCxnSpPr>
        <xdr:cNvPr id="163" name="直線コネクタ 162"/>
        <xdr:cNvCxnSpPr/>
      </xdr:nvCxnSpPr>
      <xdr:spPr>
        <a:xfrm flipV="1">
          <a:off x="2622550" y="9563735"/>
          <a:ext cx="8064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42562</xdr:rowOff>
    </xdr:from>
    <xdr:ext cx="405111" cy="259045"/>
    <xdr:sp macro="" textlink="">
      <xdr:nvSpPr>
        <xdr:cNvPr id="164" name="n_1mainValue【体育館・プール】&#10;有形固定資産減価償却率"/>
        <xdr:cNvSpPr txBox="1"/>
      </xdr:nvSpPr>
      <xdr:spPr>
        <a:xfrm>
          <a:off x="3239144"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65422</xdr:rowOff>
    </xdr:from>
    <xdr:ext cx="405111" cy="259045"/>
    <xdr:sp macro="" textlink="">
      <xdr:nvSpPr>
        <xdr:cNvPr id="165" name="n_2mainValue【体育館・プール】&#10;有形固定資産減価償却率"/>
        <xdr:cNvSpPr txBox="1"/>
      </xdr:nvSpPr>
      <xdr:spPr>
        <a:xfrm>
          <a:off x="2439044"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89" name="直線コネクタ 188"/>
        <xdr:cNvCxnSpPr/>
      </xdr:nvCxnSpPr>
      <xdr:spPr>
        <a:xfrm flipV="1">
          <a:off x="9429115" y="9249156"/>
          <a:ext cx="0" cy="135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0" name="【体育館・プール】&#10;一人当たり面積最小値テキスト"/>
        <xdr:cNvSpPr txBox="1"/>
      </xdr:nvSpPr>
      <xdr:spPr>
        <a:xfrm>
          <a:off x="9467850" y="1060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91" name="直線コネクタ 190"/>
        <xdr:cNvCxnSpPr/>
      </xdr:nvCxnSpPr>
      <xdr:spPr>
        <a:xfrm>
          <a:off x="9359900" y="106009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92" name="【体育館・プール】&#10;一人当たり面積最大値テキスト"/>
        <xdr:cNvSpPr txBox="1"/>
      </xdr:nvSpPr>
      <xdr:spPr>
        <a:xfrm>
          <a:off x="9467850" y="9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93" name="直線コネクタ 192"/>
        <xdr:cNvCxnSpPr/>
      </xdr:nvCxnSpPr>
      <xdr:spPr>
        <a:xfrm>
          <a:off x="9359900" y="92491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94" name="【体育館・プール】&#10;一人当たり面積平均値テキスト"/>
        <xdr:cNvSpPr txBox="1"/>
      </xdr:nvSpPr>
      <xdr:spPr>
        <a:xfrm>
          <a:off x="9467850" y="10095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95" name="フローチャート: 判断 194"/>
        <xdr:cNvSpPr/>
      </xdr:nvSpPr>
      <xdr:spPr>
        <a:xfrm>
          <a:off x="9398000" y="101173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96" name="フローチャート: 判断 195"/>
        <xdr:cNvSpPr/>
      </xdr:nvSpPr>
      <xdr:spPr>
        <a:xfrm>
          <a:off x="8636000" y="101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97" name="n_1aveValue【体育館・プール】&#10;一人当たり面積"/>
        <xdr:cNvSpPr txBox="1"/>
      </xdr:nvSpPr>
      <xdr:spPr>
        <a:xfrm>
          <a:off x="8458277" y="1022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98" name="フローチャート: 判断 197"/>
        <xdr:cNvSpPr/>
      </xdr:nvSpPr>
      <xdr:spPr>
        <a:xfrm>
          <a:off x="7842250" y="10119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134891</xdr:rowOff>
    </xdr:from>
    <xdr:ext cx="469744" cy="259045"/>
    <xdr:sp macro="" textlink="">
      <xdr:nvSpPr>
        <xdr:cNvPr id="199" name="n_2aveValue【体育館・プール】&#10;一人当たり面積"/>
        <xdr:cNvSpPr txBox="1"/>
      </xdr:nvSpPr>
      <xdr:spPr>
        <a:xfrm>
          <a:off x="7677227" y="1021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143510</xdr:rowOff>
    </xdr:from>
    <xdr:to>
      <xdr:col>50</xdr:col>
      <xdr:colOff>165100</xdr:colOff>
      <xdr:row>60</xdr:row>
      <xdr:rowOff>73660</xdr:rowOff>
    </xdr:to>
    <xdr:sp macro="" textlink="">
      <xdr:nvSpPr>
        <xdr:cNvPr id="205" name="楕円 204"/>
        <xdr:cNvSpPr/>
      </xdr:nvSpPr>
      <xdr:spPr>
        <a:xfrm>
          <a:off x="8636000" y="9890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161036</xdr:rowOff>
    </xdr:from>
    <xdr:to>
      <xdr:col>46</xdr:col>
      <xdr:colOff>38100</xdr:colOff>
      <xdr:row>60</xdr:row>
      <xdr:rowOff>91186</xdr:rowOff>
    </xdr:to>
    <xdr:sp macro="" textlink="">
      <xdr:nvSpPr>
        <xdr:cNvPr id="206" name="楕円 205"/>
        <xdr:cNvSpPr/>
      </xdr:nvSpPr>
      <xdr:spPr>
        <a:xfrm>
          <a:off x="7842250" y="99082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22860</xdr:rowOff>
    </xdr:from>
    <xdr:to>
      <xdr:col>50</xdr:col>
      <xdr:colOff>114300</xdr:colOff>
      <xdr:row>60</xdr:row>
      <xdr:rowOff>40386</xdr:rowOff>
    </xdr:to>
    <xdr:cxnSp macro="">
      <xdr:nvCxnSpPr>
        <xdr:cNvPr id="207" name="直線コネクタ 206"/>
        <xdr:cNvCxnSpPr/>
      </xdr:nvCxnSpPr>
      <xdr:spPr>
        <a:xfrm flipV="1">
          <a:off x="7886700" y="9935210"/>
          <a:ext cx="8001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90187</xdr:rowOff>
    </xdr:from>
    <xdr:ext cx="469744" cy="259045"/>
    <xdr:sp macro="" textlink="">
      <xdr:nvSpPr>
        <xdr:cNvPr id="208" name="n_1mainValue【体育館・プール】&#10;一人当たり面積"/>
        <xdr:cNvSpPr txBox="1"/>
      </xdr:nvSpPr>
      <xdr:spPr>
        <a:xfrm>
          <a:off x="8458277" y="967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107713</xdr:rowOff>
    </xdr:from>
    <xdr:ext cx="469744" cy="259045"/>
    <xdr:sp macro="" textlink="">
      <xdr:nvSpPr>
        <xdr:cNvPr id="209" name="n_2mainValue【体育館・プール】&#10;一人当たり面積"/>
        <xdr:cNvSpPr txBox="1"/>
      </xdr:nvSpPr>
      <xdr:spPr>
        <a:xfrm>
          <a:off x="7677227" y="968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34" name="直線コネクタ 233"/>
        <xdr:cNvCxnSpPr/>
      </xdr:nvCxnSpPr>
      <xdr:spPr>
        <a:xfrm flipV="1">
          <a:off x="4177665" y="12852400"/>
          <a:ext cx="0" cy="1529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35" name="【福祉施設】&#10;有形固定資産減価償却率最小値テキスト"/>
        <xdr:cNvSpPr txBox="1"/>
      </xdr:nvSpPr>
      <xdr:spPr>
        <a:xfrm>
          <a:off x="4216400" y="1438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36" name="直線コネクタ 235"/>
        <xdr:cNvCxnSpPr/>
      </xdr:nvCxnSpPr>
      <xdr:spPr>
        <a:xfrm>
          <a:off x="4108450" y="14381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7" name="【福祉施設】&#10;有形固定資産減価償却率最大値テキスト"/>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8" name="直線コネクタ 237"/>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39" name="【福祉施設】&#10;有形固定資産減価償却率平均値テキスト"/>
        <xdr:cNvSpPr txBox="1"/>
      </xdr:nvSpPr>
      <xdr:spPr>
        <a:xfrm>
          <a:off x="4216400" y="13846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40" name="フローチャート: 判断 239"/>
        <xdr:cNvSpPr/>
      </xdr:nvSpPr>
      <xdr:spPr>
        <a:xfrm>
          <a:off x="412750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1" name="フローチャート: 判断 240"/>
        <xdr:cNvSpPr/>
      </xdr:nvSpPr>
      <xdr:spPr>
        <a:xfrm>
          <a:off x="3384550" y="137198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242" name="n_1aveValue【福祉施設】&#10;有形固定資産減価償却率"/>
        <xdr:cNvSpPr txBox="1"/>
      </xdr:nvSpPr>
      <xdr:spPr>
        <a:xfrm>
          <a:off x="3239144" y="1381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243" name="フローチャート: 判断 242"/>
        <xdr:cNvSpPr/>
      </xdr:nvSpPr>
      <xdr:spPr>
        <a:xfrm>
          <a:off x="2571750" y="13672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49547</xdr:rowOff>
    </xdr:from>
    <xdr:ext cx="405111" cy="259045"/>
    <xdr:sp macro="" textlink="">
      <xdr:nvSpPr>
        <xdr:cNvPr id="244" name="n_2aveValue【福祉施設】&#10;有形固定資産減価償却率"/>
        <xdr:cNvSpPr txBox="1"/>
      </xdr:nvSpPr>
      <xdr:spPr>
        <a:xfrm>
          <a:off x="2439044" y="1375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250" name="楕円 249"/>
        <xdr:cNvSpPr/>
      </xdr:nvSpPr>
      <xdr:spPr>
        <a:xfrm>
          <a:off x="3384550" y="13481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141605</xdr:rowOff>
    </xdr:from>
    <xdr:to>
      <xdr:col>15</xdr:col>
      <xdr:colOff>101600</xdr:colOff>
      <xdr:row>82</xdr:row>
      <xdr:rowOff>71755</xdr:rowOff>
    </xdr:to>
    <xdr:sp macro="" textlink="">
      <xdr:nvSpPr>
        <xdr:cNvPr id="251" name="楕円 250"/>
        <xdr:cNvSpPr/>
      </xdr:nvSpPr>
      <xdr:spPr>
        <a:xfrm>
          <a:off x="2571750" y="135210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20955</xdr:rowOff>
    </xdr:to>
    <xdr:cxnSp macro="">
      <xdr:nvCxnSpPr>
        <xdr:cNvPr id="252" name="直線コネクタ 251"/>
        <xdr:cNvCxnSpPr/>
      </xdr:nvCxnSpPr>
      <xdr:spPr>
        <a:xfrm flipV="1">
          <a:off x="2622550" y="13531850"/>
          <a:ext cx="80645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48277</xdr:rowOff>
    </xdr:from>
    <xdr:ext cx="405111" cy="259045"/>
    <xdr:sp macro="" textlink="">
      <xdr:nvSpPr>
        <xdr:cNvPr id="253" name="n_1mainValue【福祉施設】&#10;有形固定資産減価償却率"/>
        <xdr:cNvSpPr txBox="1"/>
      </xdr:nvSpPr>
      <xdr:spPr>
        <a:xfrm>
          <a:off x="3239144"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88282</xdr:rowOff>
    </xdr:from>
    <xdr:ext cx="405111" cy="259045"/>
    <xdr:sp macro="" textlink="">
      <xdr:nvSpPr>
        <xdr:cNvPr id="254" name="n_2mainValue【福祉施設】&#10;有形固定資産減価償却率"/>
        <xdr:cNvSpPr txBox="1"/>
      </xdr:nvSpPr>
      <xdr:spPr>
        <a:xfrm>
          <a:off x="2439044" y="1330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78" name="直線コネクタ 277"/>
        <xdr:cNvCxnSpPr/>
      </xdr:nvCxnSpPr>
      <xdr:spPr>
        <a:xfrm flipV="1">
          <a:off x="9429115" y="12982448"/>
          <a:ext cx="0" cy="13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79" name="【福祉施設】&#10;一人当たり面積最小値テキスト"/>
        <xdr:cNvSpPr txBox="1"/>
      </xdr:nvSpPr>
      <xdr:spPr>
        <a:xfrm>
          <a:off x="9467850" y="1431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80" name="直線コネクタ 279"/>
        <xdr:cNvCxnSpPr/>
      </xdr:nvCxnSpPr>
      <xdr:spPr>
        <a:xfrm>
          <a:off x="9359900" y="143093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81" name="【福祉施設】&#10;一人当たり面積最大値テキスト"/>
        <xdr:cNvSpPr txBox="1"/>
      </xdr:nvSpPr>
      <xdr:spPr>
        <a:xfrm>
          <a:off x="9467850" y="1276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82" name="直線コネクタ 281"/>
        <xdr:cNvCxnSpPr/>
      </xdr:nvCxnSpPr>
      <xdr:spPr>
        <a:xfrm>
          <a:off x="9359900" y="129824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83" name="【福祉施設】&#10;一人当たり面積平均値テキスト"/>
        <xdr:cNvSpPr txBox="1"/>
      </xdr:nvSpPr>
      <xdr:spPr>
        <a:xfrm>
          <a:off x="9467850" y="14021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84" name="フローチャート: 判断 283"/>
        <xdr:cNvSpPr/>
      </xdr:nvSpPr>
      <xdr:spPr>
        <a:xfrm>
          <a:off x="9398000" y="140426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85" name="フローチャート: 判断 284"/>
        <xdr:cNvSpPr/>
      </xdr:nvSpPr>
      <xdr:spPr>
        <a:xfrm>
          <a:off x="8636000" y="140235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70121</xdr:rowOff>
    </xdr:from>
    <xdr:ext cx="469744" cy="259045"/>
    <xdr:sp macro="" textlink="">
      <xdr:nvSpPr>
        <xdr:cNvPr id="286" name="n_1aveValue【福祉施設】&#10;一人当たり面積"/>
        <xdr:cNvSpPr txBox="1"/>
      </xdr:nvSpPr>
      <xdr:spPr>
        <a:xfrm>
          <a:off x="8458277" y="1410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87" name="フローチャート: 判断 286"/>
        <xdr:cNvSpPr/>
      </xdr:nvSpPr>
      <xdr:spPr>
        <a:xfrm>
          <a:off x="7842250" y="139900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36592</xdr:rowOff>
    </xdr:from>
    <xdr:ext cx="469744" cy="259045"/>
    <xdr:sp macro="" textlink="">
      <xdr:nvSpPr>
        <xdr:cNvPr id="288" name="n_2aveValue【福祉施設】&#10;一人当たり面積"/>
        <xdr:cNvSpPr txBox="1"/>
      </xdr:nvSpPr>
      <xdr:spPr>
        <a:xfrm>
          <a:off x="7677227" y="1407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153415</xdr:rowOff>
    </xdr:from>
    <xdr:to>
      <xdr:col>50</xdr:col>
      <xdr:colOff>165100</xdr:colOff>
      <xdr:row>83</xdr:row>
      <xdr:rowOff>83565</xdr:rowOff>
    </xdr:to>
    <xdr:sp macro="" textlink="">
      <xdr:nvSpPr>
        <xdr:cNvPr id="294" name="楕円 293"/>
        <xdr:cNvSpPr/>
      </xdr:nvSpPr>
      <xdr:spPr>
        <a:xfrm>
          <a:off x="8636000" y="136979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167132</xdr:rowOff>
    </xdr:from>
    <xdr:to>
      <xdr:col>46</xdr:col>
      <xdr:colOff>38100</xdr:colOff>
      <xdr:row>83</xdr:row>
      <xdr:rowOff>97282</xdr:rowOff>
    </xdr:to>
    <xdr:sp macro="" textlink="">
      <xdr:nvSpPr>
        <xdr:cNvPr id="295" name="楕円 294"/>
        <xdr:cNvSpPr/>
      </xdr:nvSpPr>
      <xdr:spPr>
        <a:xfrm>
          <a:off x="7842250" y="137116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32765</xdr:rowOff>
    </xdr:from>
    <xdr:to>
      <xdr:col>50</xdr:col>
      <xdr:colOff>114300</xdr:colOff>
      <xdr:row>83</xdr:row>
      <xdr:rowOff>46482</xdr:rowOff>
    </xdr:to>
    <xdr:cxnSp macro="">
      <xdr:nvCxnSpPr>
        <xdr:cNvPr id="296" name="直線コネクタ 295"/>
        <xdr:cNvCxnSpPr/>
      </xdr:nvCxnSpPr>
      <xdr:spPr>
        <a:xfrm flipV="1">
          <a:off x="7886700" y="13742415"/>
          <a:ext cx="8001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100092</xdr:rowOff>
    </xdr:from>
    <xdr:ext cx="469744" cy="259045"/>
    <xdr:sp macro="" textlink="">
      <xdr:nvSpPr>
        <xdr:cNvPr id="297" name="n_1mainValue【福祉施設】&#10;一人当たり面積"/>
        <xdr:cNvSpPr txBox="1"/>
      </xdr:nvSpPr>
      <xdr:spPr>
        <a:xfrm>
          <a:off x="8458277" y="134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113809</xdr:rowOff>
    </xdr:from>
    <xdr:ext cx="469744" cy="259045"/>
    <xdr:sp macro="" textlink="">
      <xdr:nvSpPr>
        <xdr:cNvPr id="298" name="n_2mainValue【福祉施設】&#10;一人当たり面積"/>
        <xdr:cNvSpPr txBox="1"/>
      </xdr:nvSpPr>
      <xdr:spPr>
        <a:xfrm>
          <a:off x="7677227" y="1349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9" name="テキスト ボックス 308"/>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0" name="直線コネクタ 309"/>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1" name="テキスト ボックス 310"/>
        <xdr:cNvSpPr txBox="1"/>
      </xdr:nvSpPr>
      <xdr:spPr>
        <a:xfrm>
          <a:off x="3398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2" name="直線コネクタ 311"/>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3" name="テキスト ボックス 312"/>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4" name="直線コネクタ 313"/>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5" name="テキスト ボックス 314"/>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6" name="直線コネクタ 315"/>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7" name="テキスト ボックス 316"/>
        <xdr:cNvSpPr txBox="1"/>
      </xdr:nvSpPr>
      <xdr:spPr>
        <a:xfrm>
          <a:off x="2757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321" name="直線コネクタ 320"/>
        <xdr:cNvCxnSpPr/>
      </xdr:nvCxnSpPr>
      <xdr:spPr>
        <a:xfrm flipV="1">
          <a:off x="4177665" y="168783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22" name="【市民会館】&#10;有形固定資産減価償却率最小値テキスト"/>
        <xdr:cNvSpPr txBox="1"/>
      </xdr:nvSpPr>
      <xdr:spPr>
        <a:xfrm>
          <a:off x="4216400"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23" name="直線コネクタ 322"/>
        <xdr:cNvCxnSpPr/>
      </xdr:nvCxnSpPr>
      <xdr:spPr>
        <a:xfrm>
          <a:off x="4108450" y="1807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324" name="【市民会館】&#10;有形固定資産減価償却率最大値テキスト"/>
        <xdr:cNvSpPr txBox="1"/>
      </xdr:nvSpPr>
      <xdr:spPr>
        <a:xfrm>
          <a:off x="4216400" y="1665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325" name="直線コネクタ 324"/>
        <xdr:cNvCxnSpPr/>
      </xdr:nvCxnSpPr>
      <xdr:spPr>
        <a:xfrm>
          <a:off x="4108450" y="16878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79264</xdr:rowOff>
    </xdr:from>
    <xdr:ext cx="405111" cy="259045"/>
    <xdr:sp macro="" textlink="">
      <xdr:nvSpPr>
        <xdr:cNvPr id="326" name="【市民会館】&#10;有形固定資産減価償却率平均値テキスト"/>
        <xdr:cNvSpPr txBox="1"/>
      </xdr:nvSpPr>
      <xdr:spPr>
        <a:xfrm>
          <a:off x="4216400" y="17510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327" name="フローチャート: 判断 326"/>
        <xdr:cNvSpPr/>
      </xdr:nvSpPr>
      <xdr:spPr>
        <a:xfrm>
          <a:off x="4127500" y="1753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328" name="フローチャート: 判断 327"/>
        <xdr:cNvSpPr/>
      </xdr:nvSpPr>
      <xdr:spPr>
        <a:xfrm>
          <a:off x="3384550" y="17639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129557</xdr:rowOff>
    </xdr:from>
    <xdr:ext cx="405111" cy="259045"/>
    <xdr:sp macro="" textlink="">
      <xdr:nvSpPr>
        <xdr:cNvPr id="329" name="n_1aveValue【市民会館】&#10;有形固定資産減価償却率"/>
        <xdr:cNvSpPr txBox="1"/>
      </xdr:nvSpPr>
      <xdr:spPr>
        <a:xfrm>
          <a:off x="323914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148844</xdr:rowOff>
    </xdr:from>
    <xdr:to>
      <xdr:col>15</xdr:col>
      <xdr:colOff>101600</xdr:colOff>
      <xdr:row>107</xdr:row>
      <xdr:rowOff>78994</xdr:rowOff>
    </xdr:to>
    <xdr:sp macro="" textlink="">
      <xdr:nvSpPr>
        <xdr:cNvPr id="330" name="フローチャート: 判断 329"/>
        <xdr:cNvSpPr/>
      </xdr:nvSpPr>
      <xdr:spPr>
        <a:xfrm>
          <a:off x="2571750" y="17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70121</xdr:rowOff>
    </xdr:from>
    <xdr:ext cx="405111" cy="259045"/>
    <xdr:sp macro="" textlink="">
      <xdr:nvSpPr>
        <xdr:cNvPr id="331" name="n_2aveValue【市民会館】&#10;有形固定資産減価償却率"/>
        <xdr:cNvSpPr txBox="1"/>
      </xdr:nvSpPr>
      <xdr:spPr>
        <a:xfrm>
          <a:off x="2439044"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254</xdr:rowOff>
    </xdr:from>
    <xdr:to>
      <xdr:col>20</xdr:col>
      <xdr:colOff>38100</xdr:colOff>
      <xdr:row>104</xdr:row>
      <xdr:rowOff>101854</xdr:rowOff>
    </xdr:to>
    <xdr:sp macro="" textlink="">
      <xdr:nvSpPr>
        <xdr:cNvPr id="337" name="楕円 336"/>
        <xdr:cNvSpPr/>
      </xdr:nvSpPr>
      <xdr:spPr>
        <a:xfrm>
          <a:off x="3384550" y="172595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61976</xdr:rowOff>
    </xdr:from>
    <xdr:to>
      <xdr:col>15</xdr:col>
      <xdr:colOff>101600</xdr:colOff>
      <xdr:row>104</xdr:row>
      <xdr:rowOff>163576</xdr:rowOff>
    </xdr:to>
    <xdr:sp macro="" textlink="">
      <xdr:nvSpPr>
        <xdr:cNvPr id="338" name="楕円 337"/>
        <xdr:cNvSpPr/>
      </xdr:nvSpPr>
      <xdr:spPr>
        <a:xfrm>
          <a:off x="257175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51054</xdr:rowOff>
    </xdr:from>
    <xdr:to>
      <xdr:col>19</xdr:col>
      <xdr:colOff>177800</xdr:colOff>
      <xdr:row>104</xdr:row>
      <xdr:rowOff>112776</xdr:rowOff>
    </xdr:to>
    <xdr:cxnSp macro="">
      <xdr:nvCxnSpPr>
        <xdr:cNvPr id="339" name="直線コネクタ 338"/>
        <xdr:cNvCxnSpPr/>
      </xdr:nvCxnSpPr>
      <xdr:spPr>
        <a:xfrm flipV="1">
          <a:off x="2622550" y="17310354"/>
          <a:ext cx="80645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118381</xdr:rowOff>
    </xdr:from>
    <xdr:ext cx="405111" cy="259045"/>
    <xdr:sp macro="" textlink="">
      <xdr:nvSpPr>
        <xdr:cNvPr id="340" name="n_1mainValue【市民会館】&#10;有形固定資産減価償却率"/>
        <xdr:cNvSpPr txBox="1"/>
      </xdr:nvSpPr>
      <xdr:spPr>
        <a:xfrm>
          <a:off x="3239144" y="1703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8653</xdr:rowOff>
    </xdr:from>
    <xdr:ext cx="405111" cy="259045"/>
    <xdr:sp macro="" textlink="">
      <xdr:nvSpPr>
        <xdr:cNvPr id="341" name="n_2mainValue【市民会館】&#10;有形固定資産減価償却率"/>
        <xdr:cNvSpPr txBox="1"/>
      </xdr:nvSpPr>
      <xdr:spPr>
        <a:xfrm>
          <a:off x="2439044" y="1709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2" name="直線コネクタ 351"/>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3" name="テキスト ボックス 352"/>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4" name="直線コネクタ 353"/>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5" name="テキスト ボックス 354"/>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6" name="直線コネクタ 355"/>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7" name="テキスト ボックス 356"/>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8" name="直線コネクタ 357"/>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9" name="テキスト ボックス 358"/>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0" name="直線コネクタ 359"/>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1" name="テキスト ボックス 360"/>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2" name="直線コネクタ 361"/>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3" name="テキスト ボックス 362"/>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5" name="テキスト ボックス 364"/>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367" name="直線コネクタ 366"/>
        <xdr:cNvCxnSpPr/>
      </xdr:nvCxnSpPr>
      <xdr:spPr>
        <a:xfrm flipV="1">
          <a:off x="9429115" y="166954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368" name="【市民会館】&#10;一人当たり面積最小値テキスト"/>
        <xdr:cNvSpPr txBox="1"/>
      </xdr:nvSpPr>
      <xdr:spPr>
        <a:xfrm>
          <a:off x="9467850" y="1805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369" name="直線コネクタ 368"/>
        <xdr:cNvCxnSpPr/>
      </xdr:nvCxnSpPr>
      <xdr:spPr>
        <a:xfrm>
          <a:off x="9359900" y="180528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370" name="【市民会館】&#10;一人当たり面積最大値テキスト"/>
        <xdr:cNvSpPr txBox="1"/>
      </xdr:nvSpPr>
      <xdr:spPr>
        <a:xfrm>
          <a:off x="946785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71" name="直線コネクタ 370"/>
        <xdr:cNvCxnSpPr/>
      </xdr:nvCxnSpPr>
      <xdr:spPr>
        <a:xfrm>
          <a:off x="935990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26688</xdr:rowOff>
    </xdr:from>
    <xdr:ext cx="469744" cy="259045"/>
    <xdr:sp macro="" textlink="">
      <xdr:nvSpPr>
        <xdr:cNvPr id="372" name="【市民会館】&#10;一人当たり面積平均値テキスト"/>
        <xdr:cNvSpPr txBox="1"/>
      </xdr:nvSpPr>
      <xdr:spPr>
        <a:xfrm>
          <a:off x="9467850" y="1762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373" name="フローチャート: 判断 372"/>
        <xdr:cNvSpPr/>
      </xdr:nvSpPr>
      <xdr:spPr>
        <a:xfrm>
          <a:off x="9398000" y="176504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374" name="フローチャート: 判断 373"/>
        <xdr:cNvSpPr/>
      </xdr:nvSpPr>
      <xdr:spPr>
        <a:xfrm>
          <a:off x="8636000" y="176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142439</xdr:rowOff>
    </xdr:from>
    <xdr:ext cx="469744" cy="259045"/>
    <xdr:sp macro="" textlink="">
      <xdr:nvSpPr>
        <xdr:cNvPr id="375" name="n_1aveValue【市民会館】&#10;一人当たり面積"/>
        <xdr:cNvSpPr txBox="1"/>
      </xdr:nvSpPr>
      <xdr:spPr>
        <a:xfrm>
          <a:off x="8458277" y="1740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376" name="フローチャート: 判断 375"/>
        <xdr:cNvSpPr/>
      </xdr:nvSpPr>
      <xdr:spPr>
        <a:xfrm>
          <a:off x="7842250" y="175666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377" name="n_2aveValue【市民会館】&#10;一人当たり面積"/>
        <xdr:cNvSpPr txBox="1"/>
      </xdr:nvSpPr>
      <xdr:spPr>
        <a:xfrm>
          <a:off x="76772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8" name="テキスト ボックス 377"/>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171269</xdr:rowOff>
    </xdr:from>
    <xdr:to>
      <xdr:col>50</xdr:col>
      <xdr:colOff>165100</xdr:colOff>
      <xdr:row>107</xdr:row>
      <xdr:rowOff>101419</xdr:rowOff>
    </xdr:to>
    <xdr:sp macro="" textlink="">
      <xdr:nvSpPr>
        <xdr:cNvPr id="383" name="楕円 382"/>
        <xdr:cNvSpPr/>
      </xdr:nvSpPr>
      <xdr:spPr>
        <a:xfrm>
          <a:off x="8636000" y="177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8527</xdr:rowOff>
    </xdr:from>
    <xdr:to>
      <xdr:col>46</xdr:col>
      <xdr:colOff>38100</xdr:colOff>
      <xdr:row>107</xdr:row>
      <xdr:rowOff>110127</xdr:rowOff>
    </xdr:to>
    <xdr:sp macro="" textlink="">
      <xdr:nvSpPr>
        <xdr:cNvPr id="384" name="楕円 383"/>
        <xdr:cNvSpPr/>
      </xdr:nvSpPr>
      <xdr:spPr>
        <a:xfrm>
          <a:off x="7842250" y="177821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50619</xdr:rowOff>
    </xdr:from>
    <xdr:to>
      <xdr:col>50</xdr:col>
      <xdr:colOff>114300</xdr:colOff>
      <xdr:row>107</xdr:row>
      <xdr:rowOff>59327</xdr:rowOff>
    </xdr:to>
    <xdr:cxnSp macro="">
      <xdr:nvCxnSpPr>
        <xdr:cNvPr id="385" name="直線コネクタ 384"/>
        <xdr:cNvCxnSpPr/>
      </xdr:nvCxnSpPr>
      <xdr:spPr>
        <a:xfrm flipV="1">
          <a:off x="7886700" y="17824269"/>
          <a:ext cx="8001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92546</xdr:rowOff>
    </xdr:from>
    <xdr:ext cx="469744" cy="259045"/>
    <xdr:sp macro="" textlink="">
      <xdr:nvSpPr>
        <xdr:cNvPr id="386" name="n_1mainValue【市民会館】&#10;一人当たり面積"/>
        <xdr:cNvSpPr txBox="1"/>
      </xdr:nvSpPr>
      <xdr:spPr>
        <a:xfrm>
          <a:off x="8458277" y="1786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101254</xdr:rowOff>
    </xdr:from>
    <xdr:ext cx="469744" cy="259045"/>
    <xdr:sp macro="" textlink="">
      <xdr:nvSpPr>
        <xdr:cNvPr id="387" name="n_2mainValue【市民会館】&#10;一人当たり面積"/>
        <xdr:cNvSpPr txBox="1"/>
      </xdr:nvSpPr>
      <xdr:spPr>
        <a:xfrm>
          <a:off x="7677227" y="1787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8" name="テキスト ボックス 397"/>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0" name="テキスト ボックス 399"/>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8" name="テキスト ボックス 407"/>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412" name="直線コネクタ 411"/>
        <xdr:cNvCxnSpPr/>
      </xdr:nvCxnSpPr>
      <xdr:spPr>
        <a:xfrm flipV="1">
          <a:off x="14699614" y="5642610"/>
          <a:ext cx="0" cy="140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413" name="【一般廃棄物処理施設】&#10;有形固定資産減価償却率最小値テキスト"/>
        <xdr:cNvSpPr txBox="1"/>
      </xdr:nvSpPr>
      <xdr:spPr>
        <a:xfrm>
          <a:off x="14738350" y="7054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414" name="直線コネクタ 413"/>
        <xdr:cNvCxnSpPr/>
      </xdr:nvCxnSpPr>
      <xdr:spPr>
        <a:xfrm>
          <a:off x="14611350" y="7051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415" name="【一般廃棄物処理施設】&#10;有形固定資産減価償却率最大値テキスト"/>
        <xdr:cNvSpPr txBox="1"/>
      </xdr:nvSpPr>
      <xdr:spPr>
        <a:xfrm>
          <a:off x="14738350" y="5430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416" name="直線コネクタ 415"/>
        <xdr:cNvCxnSpPr/>
      </xdr:nvCxnSpPr>
      <xdr:spPr>
        <a:xfrm>
          <a:off x="14611350" y="5642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417" name="【一般廃棄物処理施設】&#10;有形固定資産減価償却率平均値テキスト"/>
        <xdr:cNvSpPr txBox="1"/>
      </xdr:nvSpPr>
      <xdr:spPr>
        <a:xfrm>
          <a:off x="14738350" y="6348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418" name="フローチャート: 判断 417"/>
        <xdr:cNvSpPr/>
      </xdr:nvSpPr>
      <xdr:spPr>
        <a:xfrm>
          <a:off x="14649450" y="63703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419" name="フローチャート: 判断 418"/>
        <xdr:cNvSpPr/>
      </xdr:nvSpPr>
      <xdr:spPr>
        <a:xfrm>
          <a:off x="13887450" y="633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148607</xdr:rowOff>
    </xdr:from>
    <xdr:ext cx="405111" cy="259045"/>
    <xdr:sp macro="" textlink="">
      <xdr:nvSpPr>
        <xdr:cNvPr id="420" name="n_1aveValue【一般廃棄物処理施設】&#10;有形固定資産減価償却率"/>
        <xdr:cNvSpPr txBox="1"/>
      </xdr:nvSpPr>
      <xdr:spPr>
        <a:xfrm>
          <a:off x="13742044" y="642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421" name="フローチャート: 判断 420"/>
        <xdr:cNvSpPr/>
      </xdr:nvSpPr>
      <xdr:spPr>
        <a:xfrm>
          <a:off x="13093700" y="6279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85742</xdr:rowOff>
    </xdr:from>
    <xdr:ext cx="405111" cy="259045"/>
    <xdr:sp macro="" textlink="">
      <xdr:nvSpPr>
        <xdr:cNvPr id="422" name="n_2aveValue【一般廃棄物処理施設】&#10;有形固定資産減価償却率"/>
        <xdr:cNvSpPr txBox="1"/>
      </xdr:nvSpPr>
      <xdr:spPr>
        <a:xfrm>
          <a:off x="1296099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3" name="テキスト ボックス 422"/>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73025</xdr:rowOff>
    </xdr:from>
    <xdr:to>
      <xdr:col>81</xdr:col>
      <xdr:colOff>101600</xdr:colOff>
      <xdr:row>37</xdr:row>
      <xdr:rowOff>3175</xdr:rowOff>
    </xdr:to>
    <xdr:sp macro="" textlink="">
      <xdr:nvSpPr>
        <xdr:cNvPr id="428" name="楕円 427"/>
        <xdr:cNvSpPr/>
      </xdr:nvSpPr>
      <xdr:spPr>
        <a:xfrm>
          <a:off x="13887450" y="60229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9" name="楕円 428"/>
        <xdr:cNvSpPr/>
      </xdr:nvSpPr>
      <xdr:spPr>
        <a:xfrm>
          <a:off x="130937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123825</xdr:rowOff>
    </xdr:from>
    <xdr:to>
      <xdr:col>81</xdr:col>
      <xdr:colOff>50800</xdr:colOff>
      <xdr:row>37</xdr:row>
      <xdr:rowOff>47625</xdr:rowOff>
    </xdr:to>
    <xdr:cxnSp macro="">
      <xdr:nvCxnSpPr>
        <xdr:cNvPr id="430" name="直線コネクタ 429"/>
        <xdr:cNvCxnSpPr/>
      </xdr:nvCxnSpPr>
      <xdr:spPr>
        <a:xfrm flipV="1">
          <a:off x="13144500" y="6073775"/>
          <a:ext cx="79375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19702</xdr:rowOff>
    </xdr:from>
    <xdr:ext cx="405111" cy="259045"/>
    <xdr:sp macro="" textlink="">
      <xdr:nvSpPr>
        <xdr:cNvPr id="431" name="n_1mainValue【一般廃棄物処理施設】&#10;有形固定資産減価償却率"/>
        <xdr:cNvSpPr txBox="1"/>
      </xdr:nvSpPr>
      <xdr:spPr>
        <a:xfrm>
          <a:off x="137420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32" name="n_2mainValue【一般廃棄物処理施設】&#10;有形固定資産減価償却率"/>
        <xdr:cNvSpPr txBox="1"/>
      </xdr:nvSpPr>
      <xdr:spPr>
        <a:xfrm>
          <a:off x="12960994" y="589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3" name="直線コネクタ 442"/>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4" name="テキスト ボックス 443"/>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5" name="直線コネクタ 444"/>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6" name="テキスト ボックス 445"/>
        <xdr:cNvSpPr txBox="1"/>
      </xdr:nvSpPr>
      <xdr:spPr>
        <a:xfrm>
          <a:off x="15939981" y="65833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7" name="直線コネクタ 446"/>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8" name="テキスト ボックス 447"/>
        <xdr:cNvSpPr txBox="1"/>
      </xdr:nvSpPr>
      <xdr:spPr>
        <a:xfrm>
          <a:off x="15939981" y="626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9" name="直線コネクタ 448"/>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0" name="テキスト ボックス 449"/>
        <xdr:cNvSpPr txBox="1"/>
      </xdr:nvSpPr>
      <xdr:spPr>
        <a:xfrm>
          <a:off x="15939981" y="59492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1" name="直線コネクタ 450"/>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2" name="テキスト ボックス 451"/>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3" name="直線コネクタ 452"/>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54" name="テキスト ボックス 453"/>
        <xdr:cNvSpPr txBox="1"/>
      </xdr:nvSpPr>
      <xdr:spPr>
        <a:xfrm>
          <a:off x="15849828" y="53214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6" name="テキスト ボックス 455"/>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458" name="直線コネクタ 457"/>
        <xdr:cNvCxnSpPr/>
      </xdr:nvCxnSpPr>
      <xdr:spPr>
        <a:xfrm flipV="1">
          <a:off x="19951064" y="5669065"/>
          <a:ext cx="0" cy="1324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459" name="【一般廃棄物処理施設】&#10;一人当たり有形固定資産（償却資産）額最小値テキスト"/>
        <xdr:cNvSpPr txBox="1"/>
      </xdr:nvSpPr>
      <xdr:spPr>
        <a:xfrm>
          <a:off x="19989800" y="699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460" name="直線コネクタ 459"/>
        <xdr:cNvCxnSpPr/>
      </xdr:nvCxnSpPr>
      <xdr:spPr>
        <a:xfrm>
          <a:off x="19881850" y="69936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461" name="【一般廃棄物処理施設】&#10;一人当たり有形固定資産（償却資産）額最大値テキスト"/>
        <xdr:cNvSpPr txBox="1"/>
      </xdr:nvSpPr>
      <xdr:spPr>
        <a:xfrm>
          <a:off x="19989800" y="545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462" name="直線コネクタ 461"/>
        <xdr:cNvCxnSpPr/>
      </xdr:nvCxnSpPr>
      <xdr:spPr>
        <a:xfrm>
          <a:off x="19881850" y="56690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463" name="【一般廃棄物処理施設】&#10;一人当たり有形固定資産（償却資産）額平均値テキスト"/>
        <xdr:cNvSpPr txBox="1"/>
      </xdr:nvSpPr>
      <xdr:spPr>
        <a:xfrm>
          <a:off x="19989800" y="6634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464" name="フローチャート: 判断 463"/>
        <xdr:cNvSpPr/>
      </xdr:nvSpPr>
      <xdr:spPr>
        <a:xfrm>
          <a:off x="19900900" y="665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465" name="フローチャート: 判断 464"/>
        <xdr:cNvSpPr/>
      </xdr:nvSpPr>
      <xdr:spPr>
        <a:xfrm>
          <a:off x="19157950" y="67337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466" name="n_1aveValue【一般廃棄物処理施設】&#10;一人当たり有形固定資産（償却資産）額"/>
        <xdr:cNvSpPr txBox="1"/>
      </xdr:nvSpPr>
      <xdr:spPr>
        <a:xfrm>
          <a:off x="18915595" y="651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467" name="フローチャート: 判断 466"/>
        <xdr:cNvSpPr/>
      </xdr:nvSpPr>
      <xdr:spPr>
        <a:xfrm>
          <a:off x="18345150" y="677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93629</xdr:rowOff>
    </xdr:from>
    <xdr:ext cx="599010" cy="259045"/>
    <xdr:sp macro="" textlink="">
      <xdr:nvSpPr>
        <xdr:cNvPr id="468" name="n_2aveValue【一般廃棄物処理施設】&#10;一人当たり有形固定資産（償却資産）額"/>
        <xdr:cNvSpPr txBox="1"/>
      </xdr:nvSpPr>
      <xdr:spPr>
        <a:xfrm>
          <a:off x="18134545" y="686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9" name="テキスト ボックス 46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139561</xdr:rowOff>
    </xdr:from>
    <xdr:to>
      <xdr:col>112</xdr:col>
      <xdr:colOff>38100</xdr:colOff>
      <xdr:row>41</xdr:row>
      <xdr:rowOff>69711</xdr:rowOff>
    </xdr:to>
    <xdr:sp macro="" textlink="">
      <xdr:nvSpPr>
        <xdr:cNvPr id="474" name="楕円 473"/>
        <xdr:cNvSpPr/>
      </xdr:nvSpPr>
      <xdr:spPr>
        <a:xfrm>
          <a:off x="19157950" y="67499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145621</xdr:rowOff>
    </xdr:from>
    <xdr:to>
      <xdr:col>107</xdr:col>
      <xdr:colOff>101600</xdr:colOff>
      <xdr:row>41</xdr:row>
      <xdr:rowOff>75771</xdr:rowOff>
    </xdr:to>
    <xdr:sp macro="" textlink="">
      <xdr:nvSpPr>
        <xdr:cNvPr id="475" name="楕円 474"/>
        <xdr:cNvSpPr/>
      </xdr:nvSpPr>
      <xdr:spPr>
        <a:xfrm>
          <a:off x="18345150" y="67559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18911</xdr:rowOff>
    </xdr:from>
    <xdr:to>
      <xdr:col>111</xdr:col>
      <xdr:colOff>177800</xdr:colOff>
      <xdr:row>41</xdr:row>
      <xdr:rowOff>24971</xdr:rowOff>
    </xdr:to>
    <xdr:cxnSp macro="">
      <xdr:nvCxnSpPr>
        <xdr:cNvPr id="476" name="直線コネクタ 475"/>
        <xdr:cNvCxnSpPr/>
      </xdr:nvCxnSpPr>
      <xdr:spPr>
        <a:xfrm flipV="1">
          <a:off x="18395950" y="6794361"/>
          <a:ext cx="806450" cy="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60838</xdr:rowOff>
    </xdr:from>
    <xdr:ext cx="599010" cy="259045"/>
    <xdr:sp macro="" textlink="">
      <xdr:nvSpPr>
        <xdr:cNvPr id="477" name="n_1mainValue【一般廃棄物処理施設】&#10;一人当たり有形固定資産（償却資産）額"/>
        <xdr:cNvSpPr txBox="1"/>
      </xdr:nvSpPr>
      <xdr:spPr>
        <a:xfrm>
          <a:off x="18915595" y="683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92298</xdr:rowOff>
    </xdr:from>
    <xdr:ext cx="599010" cy="259045"/>
    <xdr:sp macro="" textlink="">
      <xdr:nvSpPr>
        <xdr:cNvPr id="478" name="n_2mainValue【一般廃棄物処理施設】&#10;一人当たり有形固定資産（償却資産）額"/>
        <xdr:cNvSpPr txBox="1"/>
      </xdr:nvSpPr>
      <xdr:spPr>
        <a:xfrm>
          <a:off x="18134545" y="653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90" name="テキスト ボックス 489"/>
        <xdr:cNvSpPr txBox="1"/>
      </xdr:nvSpPr>
      <xdr:spPr>
        <a:xfrm>
          <a:off x="1090691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8" name="テキスト ボックス 49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0" name="テキスト ボックス 499"/>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502" name="直線コネクタ 501"/>
        <xdr:cNvCxnSpPr/>
      </xdr:nvCxnSpPr>
      <xdr:spPr>
        <a:xfrm flipV="1">
          <a:off x="14699614" y="9278620"/>
          <a:ext cx="0" cy="130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503" name="【保健センター・保健所】&#10;有形固定資産減価償却率最小値テキスト"/>
        <xdr:cNvSpPr txBox="1"/>
      </xdr:nvSpPr>
      <xdr:spPr>
        <a:xfrm>
          <a:off x="14738350" y="10586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504" name="直線コネクタ 503"/>
        <xdr:cNvCxnSpPr/>
      </xdr:nvCxnSpPr>
      <xdr:spPr>
        <a:xfrm>
          <a:off x="14611350" y="105822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505" name="【保健センター・保健所】&#10;有形固定資産減価償却率最大値テキスト"/>
        <xdr:cNvSpPr txBox="1"/>
      </xdr:nvSpPr>
      <xdr:spPr>
        <a:xfrm>
          <a:off x="14738350" y="906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506" name="直線コネクタ 505"/>
        <xdr:cNvCxnSpPr/>
      </xdr:nvCxnSpPr>
      <xdr:spPr>
        <a:xfrm>
          <a:off x="14611350" y="9278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507" name="【保健センター・保健所】&#10;有形固定資産減価償却率平均値テキスト"/>
        <xdr:cNvSpPr txBox="1"/>
      </xdr:nvSpPr>
      <xdr:spPr>
        <a:xfrm>
          <a:off x="14738350" y="9704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08" name="フローチャート: 判断 507"/>
        <xdr:cNvSpPr/>
      </xdr:nvSpPr>
      <xdr:spPr>
        <a:xfrm>
          <a:off x="14649450" y="97256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09" name="フローチャート: 判断 508"/>
        <xdr:cNvSpPr/>
      </xdr:nvSpPr>
      <xdr:spPr>
        <a:xfrm>
          <a:off x="1388745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102887</xdr:rowOff>
    </xdr:from>
    <xdr:ext cx="405111" cy="259045"/>
    <xdr:sp macro="" textlink="">
      <xdr:nvSpPr>
        <xdr:cNvPr id="510" name="n_1aveValue【保健センター・保健所】&#10;有形固定資産減価償却率"/>
        <xdr:cNvSpPr txBox="1"/>
      </xdr:nvSpPr>
      <xdr:spPr>
        <a:xfrm>
          <a:off x="13742044" y="985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511" name="フローチャート: 判断 510"/>
        <xdr:cNvSpPr/>
      </xdr:nvSpPr>
      <xdr:spPr>
        <a:xfrm>
          <a:off x="13093700" y="976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112412</xdr:rowOff>
    </xdr:from>
    <xdr:ext cx="405111" cy="259045"/>
    <xdr:sp macro="" textlink="">
      <xdr:nvSpPr>
        <xdr:cNvPr id="512" name="n_2aveValue【保健センター・保健所】&#10;有形固定資産減価償却率"/>
        <xdr:cNvSpPr txBox="1"/>
      </xdr:nvSpPr>
      <xdr:spPr>
        <a:xfrm>
          <a:off x="12960994" y="9859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3" name="テキスト ボックス 51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168275</xdr:rowOff>
    </xdr:from>
    <xdr:to>
      <xdr:col>81</xdr:col>
      <xdr:colOff>101600</xdr:colOff>
      <xdr:row>57</xdr:row>
      <xdr:rowOff>98425</xdr:rowOff>
    </xdr:to>
    <xdr:sp macro="" textlink="">
      <xdr:nvSpPr>
        <xdr:cNvPr id="518" name="楕円 517"/>
        <xdr:cNvSpPr/>
      </xdr:nvSpPr>
      <xdr:spPr>
        <a:xfrm>
          <a:off x="13887450" y="941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519" name="楕円 518"/>
        <xdr:cNvSpPr/>
      </xdr:nvSpPr>
      <xdr:spPr>
        <a:xfrm>
          <a:off x="13093700" y="94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47625</xdr:rowOff>
    </xdr:from>
    <xdr:to>
      <xdr:col>81</xdr:col>
      <xdr:colOff>50800</xdr:colOff>
      <xdr:row>57</xdr:row>
      <xdr:rowOff>114300</xdr:rowOff>
    </xdr:to>
    <xdr:cxnSp macro="">
      <xdr:nvCxnSpPr>
        <xdr:cNvPr id="520" name="直線コネクタ 519"/>
        <xdr:cNvCxnSpPr/>
      </xdr:nvCxnSpPr>
      <xdr:spPr>
        <a:xfrm flipV="1">
          <a:off x="13144500" y="9464675"/>
          <a:ext cx="79375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114952</xdr:rowOff>
    </xdr:from>
    <xdr:ext cx="405111" cy="259045"/>
    <xdr:sp macro="" textlink="">
      <xdr:nvSpPr>
        <xdr:cNvPr id="521" name="n_1mainValue【保健センター・保健所】&#10;有形固定資産減価償却率"/>
        <xdr:cNvSpPr txBox="1"/>
      </xdr:nvSpPr>
      <xdr:spPr>
        <a:xfrm>
          <a:off x="13742044" y="920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522" name="n_2mainValue【保健センター・保健所】&#10;有形固定資産減価償却率"/>
        <xdr:cNvSpPr txBox="1"/>
      </xdr:nvSpPr>
      <xdr:spPr>
        <a:xfrm>
          <a:off x="12960994"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546" name="直線コネクタ 545"/>
        <xdr:cNvCxnSpPr/>
      </xdr:nvCxnSpPr>
      <xdr:spPr>
        <a:xfrm flipV="1">
          <a:off x="19951064" y="9381490"/>
          <a:ext cx="0" cy="11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47" name="【保健センター・保健所】&#10;一人当たり面積最小値テキスト"/>
        <xdr:cNvSpPr txBox="1"/>
      </xdr:nvSpPr>
      <xdr:spPr>
        <a:xfrm>
          <a:off x="19989800" y="1057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48" name="直線コネクタ 547"/>
        <xdr:cNvCxnSpPr/>
      </xdr:nvCxnSpPr>
      <xdr:spPr>
        <a:xfrm>
          <a:off x="19881850" y="10571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49" name="【保健センター・保健所】&#10;一人当たり面積最大値テキスト"/>
        <xdr:cNvSpPr txBox="1"/>
      </xdr:nvSpPr>
      <xdr:spPr>
        <a:xfrm>
          <a:off x="19989800" y="916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50" name="直線コネクタ 549"/>
        <xdr:cNvCxnSpPr/>
      </xdr:nvCxnSpPr>
      <xdr:spPr>
        <a:xfrm>
          <a:off x="19881850" y="9381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551" name="【保健センター・保健所】&#10;一人当たり面積平均値テキスト"/>
        <xdr:cNvSpPr txBox="1"/>
      </xdr:nvSpPr>
      <xdr:spPr>
        <a:xfrm>
          <a:off x="19989800" y="1024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552" name="フローチャート: 判断 551"/>
        <xdr:cNvSpPr/>
      </xdr:nvSpPr>
      <xdr:spPr>
        <a:xfrm>
          <a:off x="19900900" y="1025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553" name="フローチャート: 判断 552"/>
        <xdr:cNvSpPr/>
      </xdr:nvSpPr>
      <xdr:spPr>
        <a:xfrm>
          <a:off x="19157950" y="102755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554" name="n_1aveValue【保健センター・保健所】&#10;一人当たり面積"/>
        <xdr:cNvSpPr txBox="1"/>
      </xdr:nvSpPr>
      <xdr:spPr>
        <a:xfrm>
          <a:off x="18980227" y="1006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555" name="フローチャート: 判断 554"/>
        <xdr:cNvSpPr/>
      </xdr:nvSpPr>
      <xdr:spPr>
        <a:xfrm>
          <a:off x="18345150" y="1025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556" name="n_2aveValue【保健センター・保健所】&#10;一人当たり面積"/>
        <xdr:cNvSpPr txBox="1"/>
      </xdr:nvSpPr>
      <xdr:spPr>
        <a:xfrm>
          <a:off x="18180127" y="1003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7" name="テキスト ボックス 556"/>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562" name="楕円 561"/>
        <xdr:cNvSpPr/>
      </xdr:nvSpPr>
      <xdr:spPr>
        <a:xfrm>
          <a:off x="19157950" y="103289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92075</xdr:rowOff>
    </xdr:from>
    <xdr:to>
      <xdr:col>107</xdr:col>
      <xdr:colOff>101600</xdr:colOff>
      <xdr:row>63</xdr:row>
      <xdr:rowOff>22225</xdr:rowOff>
    </xdr:to>
    <xdr:sp macro="" textlink="">
      <xdr:nvSpPr>
        <xdr:cNvPr id="563" name="楕円 562"/>
        <xdr:cNvSpPr/>
      </xdr:nvSpPr>
      <xdr:spPr>
        <a:xfrm>
          <a:off x="18345150" y="103346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142875</xdr:rowOff>
    </xdr:to>
    <xdr:cxnSp macro="">
      <xdr:nvCxnSpPr>
        <xdr:cNvPr id="564" name="直線コネクタ 563"/>
        <xdr:cNvCxnSpPr/>
      </xdr:nvCxnSpPr>
      <xdr:spPr>
        <a:xfrm flipV="1">
          <a:off x="18395950" y="10379710"/>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7637</xdr:rowOff>
    </xdr:from>
    <xdr:ext cx="469744" cy="259045"/>
    <xdr:sp macro="" textlink="">
      <xdr:nvSpPr>
        <xdr:cNvPr id="565" name="n_1mainValue【保健センター・保健所】&#10;一人当たり面積"/>
        <xdr:cNvSpPr txBox="1"/>
      </xdr:nvSpPr>
      <xdr:spPr>
        <a:xfrm>
          <a:off x="189802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13352</xdr:rowOff>
    </xdr:from>
    <xdr:ext cx="469744" cy="259045"/>
    <xdr:sp macro="" textlink="">
      <xdr:nvSpPr>
        <xdr:cNvPr id="566" name="n_2mainValue【保健センター・保健所】&#10;一人当たり面積"/>
        <xdr:cNvSpPr txBox="1"/>
      </xdr:nvSpPr>
      <xdr:spPr>
        <a:xfrm>
          <a:off x="181801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7" name="直線コネクタ 576"/>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8" name="テキスト ボックス 577"/>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9" name="直線コネクタ 578"/>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0" name="テキスト ボックス 579"/>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1" name="直線コネクタ 580"/>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2" name="テキスト ボックス 581"/>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3" name="直線コネクタ 582"/>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4" name="テキスト ボックス 583"/>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5" name="直線コネクタ 584"/>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6" name="テキスト ボックス 585"/>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7" name="直線コネクタ 586"/>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8" name="テキスト ボックス 587"/>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592" name="直線コネクタ 591"/>
        <xdr:cNvCxnSpPr/>
      </xdr:nvCxnSpPr>
      <xdr:spPr>
        <a:xfrm flipV="1">
          <a:off x="14699614" y="12850223"/>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593" name="【消防施設】&#10;有形固定資産減価償却率最小値テキスト"/>
        <xdr:cNvSpPr txBox="1"/>
      </xdr:nvSpPr>
      <xdr:spPr>
        <a:xfrm>
          <a:off x="14738350" y="1421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594" name="直線コネクタ 593"/>
        <xdr:cNvCxnSpPr/>
      </xdr:nvCxnSpPr>
      <xdr:spPr>
        <a:xfrm>
          <a:off x="14611350" y="142071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595" name="【消防施設】&#10;有形固定資産減価償却率最大値テキスト"/>
        <xdr:cNvSpPr txBox="1"/>
      </xdr:nvSpPr>
      <xdr:spPr>
        <a:xfrm>
          <a:off x="14738350" y="1263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596" name="直線コネクタ 595"/>
        <xdr:cNvCxnSpPr/>
      </xdr:nvCxnSpPr>
      <xdr:spPr>
        <a:xfrm>
          <a:off x="14611350" y="12850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597" name="【消防施設】&#10;有形固定資産減価償却率平均値テキスト"/>
        <xdr:cNvSpPr txBox="1"/>
      </xdr:nvSpPr>
      <xdr:spPr>
        <a:xfrm>
          <a:off x="14738350" y="13219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98" name="フローチャート: 判断 597"/>
        <xdr:cNvSpPr/>
      </xdr:nvSpPr>
      <xdr:spPr>
        <a:xfrm>
          <a:off x="14649450" y="1324083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99" name="フローチャート: 判断 598"/>
        <xdr:cNvSpPr/>
      </xdr:nvSpPr>
      <xdr:spPr>
        <a:xfrm>
          <a:off x="13887450" y="1341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600" name="n_1aveValue【消防施設】&#10;有形固定資産減価償却率"/>
        <xdr:cNvSpPr txBox="1"/>
      </xdr:nvSpPr>
      <xdr:spPr>
        <a:xfrm>
          <a:off x="13742044" y="1350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601" name="フローチャート: 判断 600"/>
        <xdr:cNvSpPr/>
      </xdr:nvSpPr>
      <xdr:spPr>
        <a:xfrm>
          <a:off x="13093700" y="1338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101254</xdr:rowOff>
    </xdr:from>
    <xdr:ext cx="405111" cy="259045"/>
    <xdr:sp macro="" textlink="">
      <xdr:nvSpPr>
        <xdr:cNvPr id="602" name="n_2aveValue【消防施設】&#10;有形固定資産減価償却率"/>
        <xdr:cNvSpPr txBox="1"/>
      </xdr:nvSpPr>
      <xdr:spPr>
        <a:xfrm>
          <a:off x="12960994" y="1348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3" name="テキスト ボックス 60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83638</xdr:rowOff>
    </xdr:from>
    <xdr:to>
      <xdr:col>81</xdr:col>
      <xdr:colOff>101600</xdr:colOff>
      <xdr:row>79</xdr:row>
      <xdr:rowOff>13788</xdr:rowOff>
    </xdr:to>
    <xdr:sp macro="" textlink="">
      <xdr:nvSpPr>
        <xdr:cNvPr id="608" name="楕円 607"/>
        <xdr:cNvSpPr/>
      </xdr:nvSpPr>
      <xdr:spPr>
        <a:xfrm>
          <a:off x="13887450" y="129677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103232</xdr:rowOff>
    </xdr:from>
    <xdr:to>
      <xdr:col>76</xdr:col>
      <xdr:colOff>165100</xdr:colOff>
      <xdr:row>79</xdr:row>
      <xdr:rowOff>33382</xdr:rowOff>
    </xdr:to>
    <xdr:sp macro="" textlink="">
      <xdr:nvSpPr>
        <xdr:cNvPr id="609" name="楕円 608"/>
        <xdr:cNvSpPr/>
      </xdr:nvSpPr>
      <xdr:spPr>
        <a:xfrm>
          <a:off x="13093700" y="129873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134438</xdr:rowOff>
    </xdr:from>
    <xdr:to>
      <xdr:col>81</xdr:col>
      <xdr:colOff>50800</xdr:colOff>
      <xdr:row>78</xdr:row>
      <xdr:rowOff>154032</xdr:rowOff>
    </xdr:to>
    <xdr:cxnSp macro="">
      <xdr:nvCxnSpPr>
        <xdr:cNvPr id="610" name="直線コネクタ 609"/>
        <xdr:cNvCxnSpPr/>
      </xdr:nvCxnSpPr>
      <xdr:spPr>
        <a:xfrm flipV="1">
          <a:off x="13144500" y="13018588"/>
          <a:ext cx="7937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30315</xdr:rowOff>
    </xdr:from>
    <xdr:ext cx="405111" cy="259045"/>
    <xdr:sp macro="" textlink="">
      <xdr:nvSpPr>
        <xdr:cNvPr id="611" name="n_1mainValue【消防施設】&#10;有形固定資産減価償却率"/>
        <xdr:cNvSpPr txBox="1"/>
      </xdr:nvSpPr>
      <xdr:spPr>
        <a:xfrm>
          <a:off x="13742044" y="1274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49909</xdr:rowOff>
    </xdr:from>
    <xdr:ext cx="405111" cy="259045"/>
    <xdr:sp macro="" textlink="">
      <xdr:nvSpPr>
        <xdr:cNvPr id="612" name="n_2mainValue【消防施設】&#10;有形固定資産減価償却率"/>
        <xdr:cNvSpPr txBox="1"/>
      </xdr:nvSpPr>
      <xdr:spPr>
        <a:xfrm>
          <a:off x="12960994" y="12768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3" name="直線コネクタ 622"/>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4" name="テキスト ボックス 623"/>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5" name="直線コネクタ 624"/>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6" name="テキスト ボックス 625"/>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7" name="直線コネクタ 626"/>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8" name="テキスト ボックス 627"/>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9" name="直線コネクタ 628"/>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30" name="テキスト ボックス 629"/>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31" name="直線コネクタ 630"/>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2" name="テキスト ボックス 631"/>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3" name="直線コネクタ 632"/>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4" name="テキスト ボックス 633"/>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638" name="直線コネクタ 637"/>
        <xdr:cNvCxnSpPr/>
      </xdr:nvCxnSpPr>
      <xdr:spPr>
        <a:xfrm flipV="1">
          <a:off x="19951064" y="12905921"/>
          <a:ext cx="0" cy="1440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639" name="【消防施設】&#10;一人当たり面積最小値テキスト"/>
        <xdr:cNvSpPr txBox="1"/>
      </xdr:nvSpPr>
      <xdr:spPr>
        <a:xfrm>
          <a:off x="19989800" y="1435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640" name="直線コネクタ 639"/>
        <xdr:cNvCxnSpPr/>
      </xdr:nvCxnSpPr>
      <xdr:spPr>
        <a:xfrm>
          <a:off x="19881850" y="143464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641" name="【消防施設】&#10;一人当たり面積最大値テキスト"/>
        <xdr:cNvSpPr txBox="1"/>
      </xdr:nvSpPr>
      <xdr:spPr>
        <a:xfrm>
          <a:off x="1998980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642" name="直線コネクタ 641"/>
        <xdr:cNvCxnSpPr/>
      </xdr:nvCxnSpPr>
      <xdr:spPr>
        <a:xfrm>
          <a:off x="1988185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643" name="【消防施設】&#10;一人当たり面積平均値テキスト"/>
        <xdr:cNvSpPr txBox="1"/>
      </xdr:nvSpPr>
      <xdr:spPr>
        <a:xfrm>
          <a:off x="19989800" y="14058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644" name="フローチャート: 判断 643"/>
        <xdr:cNvSpPr/>
      </xdr:nvSpPr>
      <xdr:spPr>
        <a:xfrm>
          <a:off x="19900900" y="1407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645" name="フローチャート: 判断 644"/>
        <xdr:cNvSpPr/>
      </xdr:nvSpPr>
      <xdr:spPr>
        <a:xfrm>
          <a:off x="19157950" y="140973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150240</xdr:rowOff>
    </xdr:from>
    <xdr:ext cx="469744" cy="259045"/>
    <xdr:sp macro="" textlink="">
      <xdr:nvSpPr>
        <xdr:cNvPr id="646" name="n_1aveValue【消防施設】&#10;一人当たり面積"/>
        <xdr:cNvSpPr txBox="1"/>
      </xdr:nvSpPr>
      <xdr:spPr>
        <a:xfrm>
          <a:off x="18980227" y="141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647" name="フローチャート: 判断 646"/>
        <xdr:cNvSpPr/>
      </xdr:nvSpPr>
      <xdr:spPr>
        <a:xfrm>
          <a:off x="18345150" y="141191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561</xdr:rowOff>
    </xdr:from>
    <xdr:ext cx="469744" cy="259045"/>
    <xdr:sp macro="" textlink="">
      <xdr:nvSpPr>
        <xdr:cNvPr id="648" name="n_2aveValue【消防施設】&#10;一人当たり面積"/>
        <xdr:cNvSpPr txBox="1"/>
      </xdr:nvSpPr>
      <xdr:spPr>
        <a:xfrm>
          <a:off x="18180127" y="1420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9" name="テキスト ボックス 648"/>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0" name="テキスト ボックス 649"/>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1" name="テキスト ボックス 650"/>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2" name="テキスト ボックス 651"/>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3" name="テキスト ボックス 652"/>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120106</xdr:rowOff>
    </xdr:from>
    <xdr:to>
      <xdr:col>112</xdr:col>
      <xdr:colOff>38100</xdr:colOff>
      <xdr:row>85</xdr:row>
      <xdr:rowOff>50256</xdr:rowOff>
    </xdr:to>
    <xdr:sp macro="" textlink="">
      <xdr:nvSpPr>
        <xdr:cNvPr id="654" name="楕円 653"/>
        <xdr:cNvSpPr/>
      </xdr:nvSpPr>
      <xdr:spPr>
        <a:xfrm>
          <a:off x="19157950" y="139948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128814</xdr:rowOff>
    </xdr:from>
    <xdr:to>
      <xdr:col>107</xdr:col>
      <xdr:colOff>101600</xdr:colOff>
      <xdr:row>85</xdr:row>
      <xdr:rowOff>58964</xdr:rowOff>
    </xdr:to>
    <xdr:sp macro="" textlink="">
      <xdr:nvSpPr>
        <xdr:cNvPr id="655" name="楕円 654"/>
        <xdr:cNvSpPr/>
      </xdr:nvSpPr>
      <xdr:spPr>
        <a:xfrm>
          <a:off x="18345150" y="140035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170906</xdr:rowOff>
    </xdr:from>
    <xdr:to>
      <xdr:col>111</xdr:col>
      <xdr:colOff>177800</xdr:colOff>
      <xdr:row>85</xdr:row>
      <xdr:rowOff>8164</xdr:rowOff>
    </xdr:to>
    <xdr:cxnSp macro="">
      <xdr:nvCxnSpPr>
        <xdr:cNvPr id="656" name="直線コネクタ 655"/>
        <xdr:cNvCxnSpPr/>
      </xdr:nvCxnSpPr>
      <xdr:spPr>
        <a:xfrm flipV="1">
          <a:off x="18395950" y="14039306"/>
          <a:ext cx="80645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66783</xdr:rowOff>
    </xdr:from>
    <xdr:ext cx="469744" cy="259045"/>
    <xdr:sp macro="" textlink="">
      <xdr:nvSpPr>
        <xdr:cNvPr id="657" name="n_1mainValue【消防施設】&#10;一人当たり面積"/>
        <xdr:cNvSpPr txBox="1"/>
      </xdr:nvSpPr>
      <xdr:spPr>
        <a:xfrm>
          <a:off x="18980227" y="1377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75491</xdr:rowOff>
    </xdr:from>
    <xdr:ext cx="469744" cy="259045"/>
    <xdr:sp macro="" textlink="">
      <xdr:nvSpPr>
        <xdr:cNvPr id="658" name="n_2mainValue【消防施設】&#10;一人当たり面積"/>
        <xdr:cNvSpPr txBox="1"/>
      </xdr:nvSpPr>
      <xdr:spPr>
        <a:xfrm>
          <a:off x="18180127" y="1378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9" name="テキスト ボックス 668"/>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1" name="テキスト ボックス 670"/>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9" name="テキスト ボックス 678"/>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683" name="直線コネクタ 682"/>
        <xdr:cNvCxnSpPr/>
      </xdr:nvCxnSpPr>
      <xdr:spPr>
        <a:xfrm flipV="1">
          <a:off x="14699614" y="165735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684" name="【庁舎】&#10;有形固定資産減価償却率最小値テキスト"/>
        <xdr:cNvSpPr txBox="1"/>
      </xdr:nvSpPr>
      <xdr:spPr>
        <a:xfrm>
          <a:off x="14738350"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685" name="直線コネクタ 684"/>
        <xdr:cNvCxnSpPr/>
      </xdr:nvCxnSpPr>
      <xdr:spPr>
        <a:xfrm>
          <a:off x="14611350" y="180879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86" name="【庁舎】&#10;有形固定資産減価償却率最大値テキスト"/>
        <xdr:cNvSpPr txBox="1"/>
      </xdr:nvSpPr>
      <xdr:spPr>
        <a:xfrm>
          <a:off x="1473835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87" name="直線コネクタ 686"/>
        <xdr:cNvCxnSpPr/>
      </xdr:nvCxnSpPr>
      <xdr:spPr>
        <a:xfrm>
          <a:off x="146113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88" name="【庁舎】&#10;有形固定資産減価償却率平均値テキスト"/>
        <xdr:cNvSpPr txBox="1"/>
      </xdr:nvSpPr>
      <xdr:spPr>
        <a:xfrm>
          <a:off x="14738350" y="17215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89" name="フローチャート: 判断 688"/>
        <xdr:cNvSpPr/>
      </xdr:nvSpPr>
      <xdr:spPr>
        <a:xfrm>
          <a:off x="14649450" y="172370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690" name="フローチャート: 判断 689"/>
        <xdr:cNvSpPr/>
      </xdr:nvSpPr>
      <xdr:spPr>
        <a:xfrm>
          <a:off x="13887450" y="173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691" name="n_1aveValue【庁舎】&#10;有形固定資産減価償却率"/>
        <xdr:cNvSpPr txBox="1"/>
      </xdr:nvSpPr>
      <xdr:spPr>
        <a:xfrm>
          <a:off x="13742044" y="1740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92" name="フローチャート: 判断 691"/>
        <xdr:cNvSpPr/>
      </xdr:nvSpPr>
      <xdr:spPr>
        <a:xfrm>
          <a:off x="13093700" y="1732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693" name="n_2aveValue【庁舎】&#10;有形固定資産減価償却率"/>
        <xdr:cNvSpPr txBox="1"/>
      </xdr:nvSpPr>
      <xdr:spPr>
        <a:xfrm>
          <a:off x="12960994" y="174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4" name="テキスト ボックス 693"/>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5" name="テキスト ボックス 694"/>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6" name="テキスト ボックス 695"/>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7" name="テキスト ボックス 696"/>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8" name="テキスト ボックス 697"/>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74930</xdr:rowOff>
    </xdr:from>
    <xdr:to>
      <xdr:col>81</xdr:col>
      <xdr:colOff>101600</xdr:colOff>
      <xdr:row>104</xdr:row>
      <xdr:rowOff>5080</xdr:rowOff>
    </xdr:to>
    <xdr:sp macro="" textlink="">
      <xdr:nvSpPr>
        <xdr:cNvPr id="699" name="楕円 698"/>
        <xdr:cNvSpPr/>
      </xdr:nvSpPr>
      <xdr:spPr>
        <a:xfrm>
          <a:off x="1388745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84455</xdr:rowOff>
    </xdr:from>
    <xdr:to>
      <xdr:col>76</xdr:col>
      <xdr:colOff>165100</xdr:colOff>
      <xdr:row>104</xdr:row>
      <xdr:rowOff>14605</xdr:rowOff>
    </xdr:to>
    <xdr:sp macro="" textlink="">
      <xdr:nvSpPr>
        <xdr:cNvPr id="700" name="楕円 699"/>
        <xdr:cNvSpPr/>
      </xdr:nvSpPr>
      <xdr:spPr>
        <a:xfrm>
          <a:off x="13093700" y="171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125730</xdr:rowOff>
    </xdr:from>
    <xdr:to>
      <xdr:col>81</xdr:col>
      <xdr:colOff>50800</xdr:colOff>
      <xdr:row>103</xdr:row>
      <xdr:rowOff>135255</xdr:rowOff>
    </xdr:to>
    <xdr:cxnSp macro="">
      <xdr:nvCxnSpPr>
        <xdr:cNvPr id="701" name="直線コネクタ 700"/>
        <xdr:cNvCxnSpPr/>
      </xdr:nvCxnSpPr>
      <xdr:spPr>
        <a:xfrm flipV="1">
          <a:off x="13144500" y="17213580"/>
          <a:ext cx="7937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702" name="n_1mainValue【庁舎】&#10;有形固定資産減価償却率"/>
        <xdr:cNvSpPr txBox="1"/>
      </xdr:nvSpPr>
      <xdr:spPr>
        <a:xfrm>
          <a:off x="13742044" y="1693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31132</xdr:rowOff>
    </xdr:from>
    <xdr:ext cx="405111" cy="259045"/>
    <xdr:sp macro="" textlink="">
      <xdr:nvSpPr>
        <xdr:cNvPr id="703" name="n_2mainValue【庁舎】&#10;有形固定資産減価償却率"/>
        <xdr:cNvSpPr txBox="1"/>
      </xdr:nvSpPr>
      <xdr:spPr>
        <a:xfrm>
          <a:off x="12960994" y="1694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4" name="直線コネクタ 713"/>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5" name="テキスト ボックス 714"/>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6" name="直線コネクタ 715"/>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7" name="テキスト ボックス 716"/>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8" name="直線コネクタ 717"/>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9" name="テキスト ボックス 718"/>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0" name="直線コネクタ 719"/>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1" name="テキスト ボックス 720"/>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2" name="直線コネクタ 721"/>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3" name="テキスト ボックス 722"/>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4" name="直線コネクタ 723"/>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5" name="テキスト ボックス 724"/>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729" name="直線コネクタ 728"/>
        <xdr:cNvCxnSpPr/>
      </xdr:nvCxnSpPr>
      <xdr:spPr>
        <a:xfrm flipV="1">
          <a:off x="19951064" y="166584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730" name="【庁舎】&#10;一人当たり面積最小値テキスト"/>
        <xdr:cNvSpPr txBox="1"/>
      </xdr:nvSpPr>
      <xdr:spPr>
        <a:xfrm>
          <a:off x="19989800" y="1794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731" name="直線コネクタ 730"/>
        <xdr:cNvCxnSpPr/>
      </xdr:nvCxnSpPr>
      <xdr:spPr>
        <a:xfrm>
          <a:off x="19881850" y="179396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732" name="【庁舎】&#10;一人当たり面積最大値テキスト"/>
        <xdr:cNvSpPr txBox="1"/>
      </xdr:nvSpPr>
      <xdr:spPr>
        <a:xfrm>
          <a:off x="19989800" y="164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733" name="直線コネクタ 732"/>
        <xdr:cNvCxnSpPr/>
      </xdr:nvCxnSpPr>
      <xdr:spPr>
        <a:xfrm>
          <a:off x="19881850" y="166584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734" name="【庁舎】&#10;一人当たり面積平均値テキスト"/>
        <xdr:cNvSpPr txBox="1"/>
      </xdr:nvSpPr>
      <xdr:spPr>
        <a:xfrm>
          <a:off x="19989800" y="17516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735" name="フローチャート: 判断 734"/>
        <xdr:cNvSpPr/>
      </xdr:nvSpPr>
      <xdr:spPr>
        <a:xfrm>
          <a:off x="19900900" y="1753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736" name="フローチャート: 判断 735"/>
        <xdr:cNvSpPr/>
      </xdr:nvSpPr>
      <xdr:spPr>
        <a:xfrm>
          <a:off x="19157950" y="174490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111051</xdr:rowOff>
    </xdr:from>
    <xdr:ext cx="469744" cy="259045"/>
    <xdr:sp macro="" textlink="">
      <xdr:nvSpPr>
        <xdr:cNvPr id="737" name="n_1aveValue【庁舎】&#10;一人当たり面積"/>
        <xdr:cNvSpPr txBox="1"/>
      </xdr:nvSpPr>
      <xdr:spPr>
        <a:xfrm>
          <a:off x="18980227" y="1754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738" name="フローチャート: 判断 737"/>
        <xdr:cNvSpPr/>
      </xdr:nvSpPr>
      <xdr:spPr>
        <a:xfrm>
          <a:off x="18345150" y="1740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62065</xdr:rowOff>
    </xdr:from>
    <xdr:ext cx="469744" cy="259045"/>
    <xdr:sp macro="" textlink="">
      <xdr:nvSpPr>
        <xdr:cNvPr id="739" name="n_2aveValue【庁舎】&#10;一人当たり面積"/>
        <xdr:cNvSpPr txBox="1"/>
      </xdr:nvSpPr>
      <xdr:spPr>
        <a:xfrm>
          <a:off x="18180127" y="1749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0" name="テキスト ボックス 73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88537</xdr:rowOff>
    </xdr:from>
    <xdr:to>
      <xdr:col>112</xdr:col>
      <xdr:colOff>38100</xdr:colOff>
      <xdr:row>103</xdr:row>
      <xdr:rowOff>18687</xdr:rowOff>
    </xdr:to>
    <xdr:sp macro="" textlink="">
      <xdr:nvSpPr>
        <xdr:cNvPr id="745" name="楕円 744"/>
        <xdr:cNvSpPr/>
      </xdr:nvSpPr>
      <xdr:spPr>
        <a:xfrm>
          <a:off x="19157950" y="170049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114663</xdr:rowOff>
    </xdr:from>
    <xdr:to>
      <xdr:col>107</xdr:col>
      <xdr:colOff>101600</xdr:colOff>
      <xdr:row>103</xdr:row>
      <xdr:rowOff>44813</xdr:rowOff>
    </xdr:to>
    <xdr:sp macro="" textlink="">
      <xdr:nvSpPr>
        <xdr:cNvPr id="746" name="楕円 745"/>
        <xdr:cNvSpPr/>
      </xdr:nvSpPr>
      <xdr:spPr>
        <a:xfrm>
          <a:off x="18345150" y="1703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139337</xdr:rowOff>
    </xdr:from>
    <xdr:to>
      <xdr:col>111</xdr:col>
      <xdr:colOff>177800</xdr:colOff>
      <xdr:row>102</xdr:row>
      <xdr:rowOff>165463</xdr:rowOff>
    </xdr:to>
    <xdr:cxnSp macro="">
      <xdr:nvCxnSpPr>
        <xdr:cNvPr id="747" name="直線コネクタ 746"/>
        <xdr:cNvCxnSpPr/>
      </xdr:nvCxnSpPr>
      <xdr:spPr>
        <a:xfrm flipV="1">
          <a:off x="18395950" y="17055737"/>
          <a:ext cx="8064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35214</xdr:rowOff>
    </xdr:from>
    <xdr:ext cx="469744" cy="259045"/>
    <xdr:sp macro="" textlink="">
      <xdr:nvSpPr>
        <xdr:cNvPr id="748" name="n_1mainValue【庁舎】&#10;一人当たり面積"/>
        <xdr:cNvSpPr txBox="1"/>
      </xdr:nvSpPr>
      <xdr:spPr>
        <a:xfrm>
          <a:off x="18980227" y="1678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61340</xdr:rowOff>
    </xdr:from>
    <xdr:ext cx="469744" cy="259045"/>
    <xdr:sp macro="" textlink="">
      <xdr:nvSpPr>
        <xdr:cNvPr id="749" name="n_2mainValue【庁舎】&#10;一人当たり面積"/>
        <xdr:cNvSpPr txBox="1"/>
      </xdr:nvSpPr>
      <xdr:spPr>
        <a:xfrm>
          <a:off x="18180127" y="1680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・減価償却率</a:t>
          </a:r>
          <a:endParaRPr lang="ja-JP" altLang="ja-JP" sz="1400">
            <a:effectLst/>
          </a:endParaRPr>
        </a:p>
        <a:p>
          <a:r>
            <a:rPr kumimoji="1" lang="ja-JP" altLang="ja-JP" sz="1100">
              <a:solidFill>
                <a:schemeClr val="dk1"/>
              </a:solidFill>
              <a:effectLst/>
              <a:latin typeface="+mn-lt"/>
              <a:ea typeface="+mn-ea"/>
              <a:cs typeface="+mn-cs"/>
            </a:rPr>
            <a:t>　図書館，体育館，消防施設は，一部しか大規模改修を行っていないため，老朽化が進んでいる。</a:t>
          </a:r>
          <a:endParaRPr lang="ja-JP" altLang="ja-JP" sz="1400">
            <a:effectLst/>
          </a:endParaRPr>
        </a:p>
        <a:p>
          <a:r>
            <a:rPr kumimoji="1" lang="ja-JP" altLang="ja-JP" sz="1100">
              <a:solidFill>
                <a:schemeClr val="dk1"/>
              </a:solidFill>
              <a:effectLst/>
              <a:latin typeface="+mn-lt"/>
              <a:ea typeface="+mn-ea"/>
              <a:cs typeface="+mn-cs"/>
            </a:rPr>
            <a:t>・一人当たり単位について</a:t>
          </a:r>
          <a:endParaRPr lang="ja-JP" altLang="ja-JP" sz="1400">
            <a:effectLst/>
          </a:endParaRPr>
        </a:p>
        <a:p>
          <a:r>
            <a:rPr kumimoji="1" lang="ja-JP" altLang="ja-JP" sz="1100">
              <a:solidFill>
                <a:schemeClr val="dk1"/>
              </a:solidFill>
              <a:effectLst/>
              <a:latin typeface="+mn-lt"/>
              <a:ea typeface="+mn-ea"/>
              <a:cs typeface="+mn-cs"/>
            </a:rPr>
            <a:t>　建物については，一人当たり面積は類似団体と同じ程度の資産形成であるが，体育館や福祉施設，庁舎については町内の少子高齢化による人口減少が進んでいるため類似団体と比較して一人当たり面積が高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9,332
9,242
381.98
11,023,492
10,504,246
461,166
6,481,249
12,637,200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人口の減少（対前年△</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人）や全国平均を上回る高齢化率（</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46.55</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％）に加え，町内に中心となる産業がないことにより，財政基盤が弱く，類似団体平均を下回っている。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定住対策，企業誘致などを推進し，自主財源の確保を図る。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112485</xdr:rowOff>
    </xdr:to>
    <xdr:cxnSp macro="">
      <xdr:nvCxnSpPr>
        <xdr:cNvPr id="70" name="直線コネクタ 69"/>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112485</xdr:rowOff>
    </xdr:to>
    <xdr:cxnSp macro="">
      <xdr:nvCxnSpPr>
        <xdr:cNvPr id="73" name="直線コネクタ 72"/>
        <xdr:cNvCxnSpPr/>
      </xdr:nvCxnSpPr>
      <xdr:spPr>
        <a:xfrm>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89" name="楕円 88"/>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33762</xdr:rowOff>
    </xdr:from>
    <xdr:ext cx="762000" cy="259045"/>
    <xdr:sp macro="" textlink="">
      <xdr:nvSpPr>
        <xdr:cNvPr id="90" name="財政力該当値テキスト"/>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1" name="楕円 90"/>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2" name="テキスト ボックス 91"/>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歳入の約半分を地方交付税が占めているので，普通交付税における合併算定替えの終了が近づき，厳しい財政状況となることが見込まれるため，引き続き経常経費の削減に努める。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13208</xdr:rowOff>
    </xdr:from>
    <xdr:to>
      <xdr:col>23</xdr:col>
      <xdr:colOff>133350</xdr:colOff>
      <xdr:row>61</xdr:row>
      <xdr:rowOff>66294</xdr:rowOff>
    </xdr:to>
    <xdr:cxnSp macro="">
      <xdr:nvCxnSpPr>
        <xdr:cNvPr id="131" name="直線コネクタ 130"/>
        <xdr:cNvCxnSpPr/>
      </xdr:nvCxnSpPr>
      <xdr:spPr>
        <a:xfrm>
          <a:off x="4114800" y="1047165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39878</xdr:rowOff>
    </xdr:from>
    <xdr:to>
      <xdr:col>19</xdr:col>
      <xdr:colOff>133350</xdr:colOff>
      <xdr:row>61</xdr:row>
      <xdr:rowOff>13208</xdr:rowOff>
    </xdr:to>
    <xdr:cxnSp macro="">
      <xdr:nvCxnSpPr>
        <xdr:cNvPr id="134" name="直線コネクタ 133"/>
        <xdr:cNvCxnSpPr/>
      </xdr:nvCxnSpPr>
      <xdr:spPr>
        <a:xfrm>
          <a:off x="3225800" y="1032687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39878</xdr:rowOff>
    </xdr:from>
    <xdr:to>
      <xdr:col>15</xdr:col>
      <xdr:colOff>82550</xdr:colOff>
      <xdr:row>60</xdr:row>
      <xdr:rowOff>107442</xdr:rowOff>
    </xdr:to>
    <xdr:cxnSp macro="">
      <xdr:nvCxnSpPr>
        <xdr:cNvPr id="137" name="直線コネクタ 136"/>
        <xdr:cNvCxnSpPr/>
      </xdr:nvCxnSpPr>
      <xdr:spPr>
        <a:xfrm flipV="1">
          <a:off x="2336800" y="1032687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102616</xdr:rowOff>
    </xdr:from>
    <xdr:to>
      <xdr:col>11</xdr:col>
      <xdr:colOff>31750</xdr:colOff>
      <xdr:row>60</xdr:row>
      <xdr:rowOff>107442</xdr:rowOff>
    </xdr:to>
    <xdr:cxnSp macro="">
      <xdr:nvCxnSpPr>
        <xdr:cNvPr id="140" name="直線コネクタ 139"/>
        <xdr:cNvCxnSpPr/>
      </xdr:nvCxnSpPr>
      <xdr:spPr>
        <a:xfrm>
          <a:off x="1447800" y="1038961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1" name="フローチャート: 判断 140"/>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2" name="テキスト ボックス 141"/>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3" name="フローチャート: 判断 142"/>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4" name="テキスト ボックス 143"/>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15494</xdr:rowOff>
    </xdr:from>
    <xdr:to>
      <xdr:col>23</xdr:col>
      <xdr:colOff>184150</xdr:colOff>
      <xdr:row>61</xdr:row>
      <xdr:rowOff>117094</xdr:rowOff>
    </xdr:to>
    <xdr:sp macro="" textlink="">
      <xdr:nvSpPr>
        <xdr:cNvPr id="150" name="楕円 149"/>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32021</xdr:rowOff>
    </xdr:from>
    <xdr:ext cx="762000" cy="259045"/>
    <xdr:sp macro="" textlink="">
      <xdr:nvSpPr>
        <xdr:cNvPr id="151" name="財政構造の弾力性該当値テキスト"/>
        <xdr:cNvSpPr txBox="1"/>
      </xdr:nvSpPr>
      <xdr:spPr>
        <a:xfrm>
          <a:off x="5041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133858</xdr:rowOff>
    </xdr:from>
    <xdr:to>
      <xdr:col>19</xdr:col>
      <xdr:colOff>184150</xdr:colOff>
      <xdr:row>61</xdr:row>
      <xdr:rowOff>64008</xdr:rowOff>
    </xdr:to>
    <xdr:sp macro="" textlink="">
      <xdr:nvSpPr>
        <xdr:cNvPr id="152" name="楕円 151"/>
        <xdr:cNvSpPr/>
      </xdr:nvSpPr>
      <xdr:spPr>
        <a:xfrm>
          <a:off x="4064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74185</xdr:rowOff>
    </xdr:from>
    <xdr:ext cx="736600" cy="259045"/>
    <xdr:sp macro="" textlink="">
      <xdr:nvSpPr>
        <xdr:cNvPr id="153" name="テキスト ボックス 152"/>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160528</xdr:rowOff>
    </xdr:from>
    <xdr:to>
      <xdr:col>15</xdr:col>
      <xdr:colOff>133350</xdr:colOff>
      <xdr:row>60</xdr:row>
      <xdr:rowOff>90678</xdr:rowOff>
    </xdr:to>
    <xdr:sp macro="" textlink="">
      <xdr:nvSpPr>
        <xdr:cNvPr id="154" name="楕円 153"/>
        <xdr:cNvSpPr/>
      </xdr:nvSpPr>
      <xdr:spPr>
        <a:xfrm>
          <a:off x="3175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100855</xdr:rowOff>
    </xdr:from>
    <xdr:ext cx="762000" cy="259045"/>
    <xdr:sp macro="" textlink="">
      <xdr:nvSpPr>
        <xdr:cNvPr id="155" name="テキスト ボックス 154"/>
        <xdr:cNvSpPr txBox="1"/>
      </xdr:nvSpPr>
      <xdr:spPr>
        <a:xfrm>
          <a:off x="2844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56642</xdr:rowOff>
    </xdr:from>
    <xdr:to>
      <xdr:col>11</xdr:col>
      <xdr:colOff>82550</xdr:colOff>
      <xdr:row>60</xdr:row>
      <xdr:rowOff>158242</xdr:rowOff>
    </xdr:to>
    <xdr:sp macro="" textlink="">
      <xdr:nvSpPr>
        <xdr:cNvPr id="156" name="楕円 155"/>
        <xdr:cNvSpPr/>
      </xdr:nvSpPr>
      <xdr:spPr>
        <a:xfrm>
          <a:off x="2286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168419</xdr:rowOff>
    </xdr:from>
    <xdr:ext cx="762000" cy="259045"/>
    <xdr:sp macro="" textlink="">
      <xdr:nvSpPr>
        <xdr:cNvPr id="157" name="テキスト ボックス 156"/>
        <xdr:cNvSpPr txBox="1"/>
      </xdr:nvSpPr>
      <xdr:spPr>
        <a:xfrm>
          <a:off x="1955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58" name="楕円 157"/>
        <xdr:cNvSpPr/>
      </xdr:nvSpPr>
      <xdr:spPr>
        <a:xfrm>
          <a:off x="1397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163593</xdr:rowOff>
    </xdr:from>
    <xdr:ext cx="762000" cy="259045"/>
    <xdr:sp macro="" textlink="">
      <xdr:nvSpPr>
        <xdr:cNvPr id="159" name="テキスト ボックス 158"/>
        <xdr:cNvSpPr txBox="1"/>
      </xdr:nvSpPr>
      <xdr:spPr>
        <a:xfrm>
          <a:off x="1066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[328,921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合併前に各団体において整備した各種同等目的の施設が重複しており，この維持管理経費が多額であるうえ，施設が老朽化し修繕費が増加してきている。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多くの集会施設で指定管理者制度を導入し，施設使用料の減免基準の見直し，冷暖房使用料の徴収を行い，受益者負担の適正化及びコスト削減を図っている。</a:t>
          </a:r>
        </a:p>
        <a:p>
          <a:r>
            <a:rPr kumimoji="1" lang="ja-JP" altLang="en-US" sz="1300">
              <a:latin typeface="ＭＳ Ｐゴシック" panose="020B0600070205080204" pitchFamily="50" charset="-128"/>
              <a:ea typeface="ＭＳ Ｐゴシック" panose="020B0600070205080204" pitchFamily="50" charset="-128"/>
            </a:rPr>
            <a:t>　また，自治体面積が広くマンパワーが必要であるが，人口は減少の一途で，類似団体内で最下位となっている。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124892</xdr:rowOff>
    </xdr:from>
    <xdr:to>
      <xdr:col>23</xdr:col>
      <xdr:colOff>133350</xdr:colOff>
      <xdr:row>84</xdr:row>
      <xdr:rowOff>130538</xdr:rowOff>
    </xdr:to>
    <xdr:cxnSp macro="">
      <xdr:nvCxnSpPr>
        <xdr:cNvPr id="196" name="直線コネクタ 195"/>
        <xdr:cNvCxnSpPr/>
      </xdr:nvCxnSpPr>
      <xdr:spPr>
        <a:xfrm>
          <a:off x="4114800" y="14526692"/>
          <a:ext cx="8382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91123</xdr:rowOff>
    </xdr:from>
    <xdr:to>
      <xdr:col>19</xdr:col>
      <xdr:colOff>133350</xdr:colOff>
      <xdr:row>84</xdr:row>
      <xdr:rowOff>124892</xdr:rowOff>
    </xdr:to>
    <xdr:cxnSp macro="">
      <xdr:nvCxnSpPr>
        <xdr:cNvPr id="199" name="直線コネクタ 198"/>
        <xdr:cNvCxnSpPr/>
      </xdr:nvCxnSpPr>
      <xdr:spPr>
        <a:xfrm>
          <a:off x="3225800" y="14492923"/>
          <a:ext cx="8890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78527</xdr:rowOff>
    </xdr:from>
    <xdr:to>
      <xdr:col>15</xdr:col>
      <xdr:colOff>82550</xdr:colOff>
      <xdr:row>84</xdr:row>
      <xdr:rowOff>91123</xdr:rowOff>
    </xdr:to>
    <xdr:cxnSp macro="">
      <xdr:nvCxnSpPr>
        <xdr:cNvPr id="202" name="直線コネクタ 201"/>
        <xdr:cNvCxnSpPr/>
      </xdr:nvCxnSpPr>
      <xdr:spPr>
        <a:xfrm>
          <a:off x="2336800" y="14480327"/>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49251</xdr:rowOff>
    </xdr:from>
    <xdr:to>
      <xdr:col>11</xdr:col>
      <xdr:colOff>31750</xdr:colOff>
      <xdr:row>84</xdr:row>
      <xdr:rowOff>78527</xdr:rowOff>
    </xdr:to>
    <xdr:cxnSp macro="">
      <xdr:nvCxnSpPr>
        <xdr:cNvPr id="205" name="直線コネクタ 204"/>
        <xdr:cNvCxnSpPr/>
      </xdr:nvCxnSpPr>
      <xdr:spPr>
        <a:xfrm>
          <a:off x="1447800" y="14451051"/>
          <a:ext cx="889000" cy="2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127062</xdr:rowOff>
    </xdr:from>
    <xdr:to>
      <xdr:col>11</xdr:col>
      <xdr:colOff>82550</xdr:colOff>
      <xdr:row>82</xdr:row>
      <xdr:rowOff>57212</xdr:rowOff>
    </xdr:to>
    <xdr:sp macro="" textlink="">
      <xdr:nvSpPr>
        <xdr:cNvPr id="206" name="フローチャート: 判断 205"/>
        <xdr:cNvSpPr/>
      </xdr:nvSpPr>
      <xdr:spPr>
        <a:xfrm>
          <a:off x="2286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67389</xdr:rowOff>
    </xdr:from>
    <xdr:ext cx="762000" cy="259045"/>
    <xdr:sp macro="" textlink="">
      <xdr:nvSpPr>
        <xdr:cNvPr id="207" name="テキスト ボックス 206"/>
        <xdr:cNvSpPr txBox="1"/>
      </xdr:nvSpPr>
      <xdr:spPr>
        <a:xfrm>
          <a:off x="1955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100726</xdr:rowOff>
    </xdr:from>
    <xdr:to>
      <xdr:col>7</xdr:col>
      <xdr:colOff>31750</xdr:colOff>
      <xdr:row>82</xdr:row>
      <xdr:rowOff>30876</xdr:rowOff>
    </xdr:to>
    <xdr:sp macro="" textlink="">
      <xdr:nvSpPr>
        <xdr:cNvPr id="208" name="フローチャート: 判断 207"/>
        <xdr:cNvSpPr/>
      </xdr:nvSpPr>
      <xdr:spPr>
        <a:xfrm>
          <a:off x="1397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41053</xdr:rowOff>
    </xdr:from>
    <xdr:ext cx="762000" cy="259045"/>
    <xdr:sp macro="" textlink="">
      <xdr:nvSpPr>
        <xdr:cNvPr id="209" name="テキスト ボックス 208"/>
        <xdr:cNvSpPr txBox="1"/>
      </xdr:nvSpPr>
      <xdr:spPr>
        <a:xfrm>
          <a:off x="1066800" y="137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79738</xdr:rowOff>
    </xdr:from>
    <xdr:to>
      <xdr:col>23</xdr:col>
      <xdr:colOff>184150</xdr:colOff>
      <xdr:row>85</xdr:row>
      <xdr:rowOff>9888</xdr:rowOff>
    </xdr:to>
    <xdr:sp macro="" textlink="">
      <xdr:nvSpPr>
        <xdr:cNvPr id="215" name="楕円 214"/>
        <xdr:cNvSpPr/>
      </xdr:nvSpPr>
      <xdr:spPr>
        <a:xfrm>
          <a:off x="4902200" y="14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51815</xdr:rowOff>
    </xdr:from>
    <xdr:ext cx="762000" cy="259045"/>
    <xdr:sp macro="" textlink="">
      <xdr:nvSpPr>
        <xdr:cNvPr id="216" name="人件費・物件費等の状況該当値テキスト"/>
        <xdr:cNvSpPr txBox="1"/>
      </xdr:nvSpPr>
      <xdr:spPr>
        <a:xfrm>
          <a:off x="5041900" y="1445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74092</xdr:rowOff>
    </xdr:from>
    <xdr:to>
      <xdr:col>19</xdr:col>
      <xdr:colOff>184150</xdr:colOff>
      <xdr:row>85</xdr:row>
      <xdr:rowOff>4242</xdr:rowOff>
    </xdr:to>
    <xdr:sp macro="" textlink="">
      <xdr:nvSpPr>
        <xdr:cNvPr id="217" name="楕円 216"/>
        <xdr:cNvSpPr/>
      </xdr:nvSpPr>
      <xdr:spPr>
        <a:xfrm>
          <a:off x="4064000" y="1447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160469</xdr:rowOff>
    </xdr:from>
    <xdr:ext cx="736600" cy="259045"/>
    <xdr:sp macro="" textlink="">
      <xdr:nvSpPr>
        <xdr:cNvPr id="218" name="テキスト ボックス 217"/>
        <xdr:cNvSpPr txBox="1"/>
      </xdr:nvSpPr>
      <xdr:spPr>
        <a:xfrm>
          <a:off x="3733800" y="1456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40323</xdr:rowOff>
    </xdr:from>
    <xdr:to>
      <xdr:col>15</xdr:col>
      <xdr:colOff>133350</xdr:colOff>
      <xdr:row>84</xdr:row>
      <xdr:rowOff>141923</xdr:rowOff>
    </xdr:to>
    <xdr:sp macro="" textlink="">
      <xdr:nvSpPr>
        <xdr:cNvPr id="219" name="楕円 218"/>
        <xdr:cNvSpPr/>
      </xdr:nvSpPr>
      <xdr:spPr>
        <a:xfrm>
          <a:off x="3175000" y="1444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126700</xdr:rowOff>
    </xdr:from>
    <xdr:ext cx="762000" cy="259045"/>
    <xdr:sp macro="" textlink="">
      <xdr:nvSpPr>
        <xdr:cNvPr id="220" name="テキスト ボックス 219"/>
        <xdr:cNvSpPr txBox="1"/>
      </xdr:nvSpPr>
      <xdr:spPr>
        <a:xfrm>
          <a:off x="2844800" y="1452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27727</xdr:rowOff>
    </xdr:from>
    <xdr:to>
      <xdr:col>11</xdr:col>
      <xdr:colOff>82550</xdr:colOff>
      <xdr:row>84</xdr:row>
      <xdr:rowOff>129327</xdr:rowOff>
    </xdr:to>
    <xdr:sp macro="" textlink="">
      <xdr:nvSpPr>
        <xdr:cNvPr id="221" name="楕円 220"/>
        <xdr:cNvSpPr/>
      </xdr:nvSpPr>
      <xdr:spPr>
        <a:xfrm>
          <a:off x="2286000" y="144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114104</xdr:rowOff>
    </xdr:from>
    <xdr:ext cx="762000" cy="259045"/>
    <xdr:sp macro="" textlink="">
      <xdr:nvSpPr>
        <xdr:cNvPr id="222" name="テキスト ボックス 221"/>
        <xdr:cNvSpPr txBox="1"/>
      </xdr:nvSpPr>
      <xdr:spPr>
        <a:xfrm>
          <a:off x="1955800" y="1451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169901</xdr:rowOff>
    </xdr:from>
    <xdr:to>
      <xdr:col>7</xdr:col>
      <xdr:colOff>31750</xdr:colOff>
      <xdr:row>84</xdr:row>
      <xdr:rowOff>100051</xdr:rowOff>
    </xdr:to>
    <xdr:sp macro="" textlink="">
      <xdr:nvSpPr>
        <xdr:cNvPr id="223" name="楕円 222"/>
        <xdr:cNvSpPr/>
      </xdr:nvSpPr>
      <xdr:spPr>
        <a:xfrm>
          <a:off x="1397000" y="144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84828</xdr:rowOff>
    </xdr:from>
    <xdr:ext cx="762000" cy="259045"/>
    <xdr:sp macro="" textlink="">
      <xdr:nvSpPr>
        <xdr:cNvPr id="224" name="テキスト ボックス 223"/>
        <xdr:cNvSpPr txBox="1"/>
      </xdr:nvSpPr>
      <xdr:spPr>
        <a:xfrm>
          <a:off x="1066800" y="1448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年度の類似団体平均値との差は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であり，引き続き定員適正化計画はもとより，給与適正化に努める。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mn-lt"/>
              <a:ea typeface="+mn-ea"/>
              <a:cs typeface="+mn-cs"/>
            </a:rPr>
            <a:t>注：今年度の数値は前年度数値を引用している</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136313</xdr:rowOff>
    </xdr:from>
    <xdr:to>
      <xdr:col>81</xdr:col>
      <xdr:colOff>44450</xdr:colOff>
      <xdr:row>85</xdr:row>
      <xdr:rowOff>136313</xdr:rowOff>
    </xdr:to>
    <xdr:cxnSp macro="">
      <xdr:nvCxnSpPr>
        <xdr:cNvPr id="258" name="直線コネクタ 257"/>
        <xdr:cNvCxnSpPr/>
      </xdr:nvCxnSpPr>
      <xdr:spPr>
        <a:xfrm>
          <a:off x="16179800" y="14709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136313</xdr:rowOff>
    </xdr:from>
    <xdr:to>
      <xdr:col>77</xdr:col>
      <xdr:colOff>44450</xdr:colOff>
      <xdr:row>86</xdr:row>
      <xdr:rowOff>5080</xdr:rowOff>
    </xdr:to>
    <xdr:cxnSp macro="">
      <xdr:nvCxnSpPr>
        <xdr:cNvPr id="261" name="直線コネクタ 260"/>
        <xdr:cNvCxnSpPr/>
      </xdr:nvCxnSpPr>
      <xdr:spPr>
        <a:xfrm flipV="1">
          <a:off x="15290800" y="147095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13123</xdr:rowOff>
    </xdr:to>
    <xdr:cxnSp macro="">
      <xdr:nvCxnSpPr>
        <xdr:cNvPr id="264" name="直線コネクタ 263"/>
        <xdr:cNvCxnSpPr/>
      </xdr:nvCxnSpPr>
      <xdr:spPr>
        <a:xfrm flipV="1">
          <a:off x="14401800" y="147497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13123</xdr:rowOff>
    </xdr:from>
    <xdr:to>
      <xdr:col>68</xdr:col>
      <xdr:colOff>152400</xdr:colOff>
      <xdr:row>86</xdr:row>
      <xdr:rowOff>13123</xdr:rowOff>
    </xdr:to>
    <xdr:cxnSp macro="">
      <xdr:nvCxnSpPr>
        <xdr:cNvPr id="267" name="直線コネクタ 266"/>
        <xdr:cNvCxnSpPr/>
      </xdr:nvCxnSpPr>
      <xdr:spPr>
        <a:xfrm>
          <a:off x="13512800" y="14757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144357</xdr:rowOff>
    </xdr:from>
    <xdr:to>
      <xdr:col>68</xdr:col>
      <xdr:colOff>203200</xdr:colOff>
      <xdr:row>85</xdr:row>
      <xdr:rowOff>74507</xdr:rowOff>
    </xdr:to>
    <xdr:sp macro="" textlink="">
      <xdr:nvSpPr>
        <xdr:cNvPr id="268" name="フローチャート: 判断 267"/>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84684</xdr:rowOff>
    </xdr:from>
    <xdr:ext cx="762000" cy="259045"/>
    <xdr:sp macro="" textlink="">
      <xdr:nvSpPr>
        <xdr:cNvPr id="269" name="テキスト ボックス 268"/>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136313</xdr:rowOff>
    </xdr:from>
    <xdr:to>
      <xdr:col>64</xdr:col>
      <xdr:colOff>152400</xdr:colOff>
      <xdr:row>85</xdr:row>
      <xdr:rowOff>66463</xdr:rowOff>
    </xdr:to>
    <xdr:sp macro="" textlink="">
      <xdr:nvSpPr>
        <xdr:cNvPr id="270" name="フローチャート: 判断 269"/>
        <xdr:cNvSpPr/>
      </xdr:nvSpPr>
      <xdr:spPr>
        <a:xfrm>
          <a:off x="13462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76640</xdr:rowOff>
    </xdr:from>
    <xdr:ext cx="762000" cy="259045"/>
    <xdr:sp macro="" textlink="">
      <xdr:nvSpPr>
        <xdr:cNvPr id="271" name="テキスト ボックス 270"/>
        <xdr:cNvSpPr txBox="1"/>
      </xdr:nvSpPr>
      <xdr:spPr>
        <a:xfrm>
          <a:off x="13131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85513</xdr:rowOff>
    </xdr:from>
    <xdr:to>
      <xdr:col>81</xdr:col>
      <xdr:colOff>95250</xdr:colOff>
      <xdr:row>86</xdr:row>
      <xdr:rowOff>15663</xdr:rowOff>
    </xdr:to>
    <xdr:sp macro="" textlink="">
      <xdr:nvSpPr>
        <xdr:cNvPr id="277" name="楕円 276"/>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57590</xdr:rowOff>
    </xdr:from>
    <xdr:ext cx="762000" cy="259045"/>
    <xdr:sp macro="" textlink="">
      <xdr:nvSpPr>
        <xdr:cNvPr id="278" name="給与水準   （国との比較）該当値テキスト"/>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85513</xdr:rowOff>
    </xdr:from>
    <xdr:to>
      <xdr:col>77</xdr:col>
      <xdr:colOff>95250</xdr:colOff>
      <xdr:row>86</xdr:row>
      <xdr:rowOff>15663</xdr:rowOff>
    </xdr:to>
    <xdr:sp macro="" textlink="">
      <xdr:nvSpPr>
        <xdr:cNvPr id="279" name="楕円 278"/>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440</xdr:rowOff>
    </xdr:from>
    <xdr:ext cx="736600" cy="259045"/>
    <xdr:sp macro="" textlink="">
      <xdr:nvSpPr>
        <xdr:cNvPr id="280" name="テキスト ボックス 279"/>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125730</xdr:rowOff>
    </xdr:from>
    <xdr:to>
      <xdr:col>73</xdr:col>
      <xdr:colOff>44450</xdr:colOff>
      <xdr:row>86</xdr:row>
      <xdr:rowOff>55880</xdr:rowOff>
    </xdr:to>
    <xdr:sp macro="" textlink="">
      <xdr:nvSpPr>
        <xdr:cNvPr id="281" name="楕円 280"/>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40657</xdr:rowOff>
    </xdr:from>
    <xdr:ext cx="762000" cy="259045"/>
    <xdr:sp macro="" textlink="">
      <xdr:nvSpPr>
        <xdr:cNvPr id="282" name="テキスト ボックス 281"/>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133773</xdr:rowOff>
    </xdr:from>
    <xdr:to>
      <xdr:col>68</xdr:col>
      <xdr:colOff>203200</xdr:colOff>
      <xdr:row>86</xdr:row>
      <xdr:rowOff>63923</xdr:rowOff>
    </xdr:to>
    <xdr:sp macro="" textlink="">
      <xdr:nvSpPr>
        <xdr:cNvPr id="283" name="楕円 282"/>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48700</xdr:rowOff>
    </xdr:from>
    <xdr:ext cx="762000" cy="259045"/>
    <xdr:sp macro="" textlink="">
      <xdr:nvSpPr>
        <xdr:cNvPr id="284" name="テキスト ボックス 283"/>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85" name="楕円 284"/>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48700</xdr:rowOff>
    </xdr:from>
    <xdr:ext cx="762000" cy="259045"/>
    <xdr:sp macro="" textlink="">
      <xdr:nvSpPr>
        <xdr:cNvPr id="286" name="テキスト ボックス 285"/>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定員適正化計画にのっとり定員削減を行ってきた成果により，人口千人当たり職員数は類似団体と比較した結果，近似値となった。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引き続き，人口動向（高齢化率）を考慮しつつ，事業全般及び事務の効率化等を行い，本町における体制整備の最適化を目指す。</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60261</xdr:rowOff>
    </xdr:from>
    <xdr:to>
      <xdr:col>81</xdr:col>
      <xdr:colOff>44450</xdr:colOff>
      <xdr:row>61</xdr:row>
      <xdr:rowOff>80169</xdr:rowOff>
    </xdr:to>
    <xdr:cxnSp macro="">
      <xdr:nvCxnSpPr>
        <xdr:cNvPr id="317" name="直線コネクタ 316"/>
        <xdr:cNvCxnSpPr/>
      </xdr:nvCxnSpPr>
      <xdr:spPr>
        <a:xfrm>
          <a:off x="16179800" y="10518711"/>
          <a:ext cx="8382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50609</xdr:rowOff>
    </xdr:from>
    <xdr:to>
      <xdr:col>77</xdr:col>
      <xdr:colOff>44450</xdr:colOff>
      <xdr:row>61</xdr:row>
      <xdr:rowOff>60261</xdr:rowOff>
    </xdr:to>
    <xdr:cxnSp macro="">
      <xdr:nvCxnSpPr>
        <xdr:cNvPr id="320" name="直線コネクタ 319"/>
        <xdr:cNvCxnSpPr/>
      </xdr:nvCxnSpPr>
      <xdr:spPr>
        <a:xfrm>
          <a:off x="15290800" y="1050905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50609</xdr:rowOff>
    </xdr:from>
    <xdr:to>
      <xdr:col>72</xdr:col>
      <xdr:colOff>203200</xdr:colOff>
      <xdr:row>61</xdr:row>
      <xdr:rowOff>59055</xdr:rowOff>
    </xdr:to>
    <xdr:cxnSp macro="">
      <xdr:nvCxnSpPr>
        <xdr:cNvPr id="323" name="直線コネクタ 322"/>
        <xdr:cNvCxnSpPr/>
      </xdr:nvCxnSpPr>
      <xdr:spPr>
        <a:xfrm flipV="1">
          <a:off x="14401800" y="10509059"/>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59055</xdr:rowOff>
    </xdr:from>
    <xdr:to>
      <xdr:col>68</xdr:col>
      <xdr:colOff>152400</xdr:colOff>
      <xdr:row>61</xdr:row>
      <xdr:rowOff>61468</xdr:rowOff>
    </xdr:to>
    <xdr:cxnSp macro="">
      <xdr:nvCxnSpPr>
        <xdr:cNvPr id="326" name="直線コネクタ 325"/>
        <xdr:cNvCxnSpPr/>
      </xdr:nvCxnSpPr>
      <xdr:spPr>
        <a:xfrm flipV="1">
          <a:off x="13512800" y="1051750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104425</xdr:rowOff>
    </xdr:from>
    <xdr:to>
      <xdr:col>68</xdr:col>
      <xdr:colOff>203200</xdr:colOff>
      <xdr:row>60</xdr:row>
      <xdr:rowOff>34575</xdr:rowOff>
    </xdr:to>
    <xdr:sp macro="" textlink="">
      <xdr:nvSpPr>
        <xdr:cNvPr id="327" name="フローチャート: 判断 326"/>
        <xdr:cNvSpPr/>
      </xdr:nvSpPr>
      <xdr:spPr>
        <a:xfrm>
          <a:off x="14351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44752</xdr:rowOff>
    </xdr:from>
    <xdr:ext cx="762000" cy="259045"/>
    <xdr:sp macro="" textlink="">
      <xdr:nvSpPr>
        <xdr:cNvPr id="328" name="テキスト ボックス 327"/>
        <xdr:cNvSpPr txBox="1"/>
      </xdr:nvSpPr>
      <xdr:spPr>
        <a:xfrm>
          <a:off x="14020800" y="99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102012</xdr:rowOff>
    </xdr:from>
    <xdr:to>
      <xdr:col>64</xdr:col>
      <xdr:colOff>152400</xdr:colOff>
      <xdr:row>60</xdr:row>
      <xdr:rowOff>32162</xdr:rowOff>
    </xdr:to>
    <xdr:sp macro="" textlink="">
      <xdr:nvSpPr>
        <xdr:cNvPr id="329" name="フローチャート: 判断 328"/>
        <xdr:cNvSpPr/>
      </xdr:nvSpPr>
      <xdr:spPr>
        <a:xfrm>
          <a:off x="13462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42339</xdr:rowOff>
    </xdr:from>
    <xdr:ext cx="762000" cy="259045"/>
    <xdr:sp macro="" textlink="">
      <xdr:nvSpPr>
        <xdr:cNvPr id="330" name="テキスト ボックス 329"/>
        <xdr:cNvSpPr txBox="1"/>
      </xdr:nvSpPr>
      <xdr:spPr>
        <a:xfrm>
          <a:off x="13131800" y="99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29369</xdr:rowOff>
    </xdr:from>
    <xdr:to>
      <xdr:col>81</xdr:col>
      <xdr:colOff>95250</xdr:colOff>
      <xdr:row>61</xdr:row>
      <xdr:rowOff>130969</xdr:rowOff>
    </xdr:to>
    <xdr:sp macro="" textlink="">
      <xdr:nvSpPr>
        <xdr:cNvPr id="336" name="楕円 335"/>
        <xdr:cNvSpPr/>
      </xdr:nvSpPr>
      <xdr:spPr>
        <a:xfrm>
          <a:off x="16967200" y="104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1446</xdr:rowOff>
    </xdr:from>
    <xdr:ext cx="762000" cy="259045"/>
    <xdr:sp macro="" textlink="">
      <xdr:nvSpPr>
        <xdr:cNvPr id="337" name="定員管理の状況該当値テキスト"/>
        <xdr:cNvSpPr txBox="1"/>
      </xdr:nvSpPr>
      <xdr:spPr>
        <a:xfrm>
          <a:off x="17106900" y="1045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9461</xdr:rowOff>
    </xdr:from>
    <xdr:to>
      <xdr:col>77</xdr:col>
      <xdr:colOff>95250</xdr:colOff>
      <xdr:row>61</xdr:row>
      <xdr:rowOff>111061</xdr:rowOff>
    </xdr:to>
    <xdr:sp macro="" textlink="">
      <xdr:nvSpPr>
        <xdr:cNvPr id="338" name="楕円 337"/>
        <xdr:cNvSpPr/>
      </xdr:nvSpPr>
      <xdr:spPr>
        <a:xfrm>
          <a:off x="16129000" y="104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95838</xdr:rowOff>
    </xdr:from>
    <xdr:ext cx="736600" cy="259045"/>
    <xdr:sp macro="" textlink="">
      <xdr:nvSpPr>
        <xdr:cNvPr id="339" name="テキスト ボックス 338"/>
        <xdr:cNvSpPr txBox="1"/>
      </xdr:nvSpPr>
      <xdr:spPr>
        <a:xfrm>
          <a:off x="15798800" y="1055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171259</xdr:rowOff>
    </xdr:from>
    <xdr:to>
      <xdr:col>73</xdr:col>
      <xdr:colOff>44450</xdr:colOff>
      <xdr:row>61</xdr:row>
      <xdr:rowOff>101409</xdr:rowOff>
    </xdr:to>
    <xdr:sp macro="" textlink="">
      <xdr:nvSpPr>
        <xdr:cNvPr id="340" name="楕円 339"/>
        <xdr:cNvSpPr/>
      </xdr:nvSpPr>
      <xdr:spPr>
        <a:xfrm>
          <a:off x="15240000" y="104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86186</xdr:rowOff>
    </xdr:from>
    <xdr:ext cx="762000" cy="259045"/>
    <xdr:sp macro="" textlink="">
      <xdr:nvSpPr>
        <xdr:cNvPr id="341" name="テキスト ボックス 340"/>
        <xdr:cNvSpPr txBox="1"/>
      </xdr:nvSpPr>
      <xdr:spPr>
        <a:xfrm>
          <a:off x="14909800" y="1054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8255</xdr:rowOff>
    </xdr:from>
    <xdr:to>
      <xdr:col>68</xdr:col>
      <xdr:colOff>203200</xdr:colOff>
      <xdr:row>61</xdr:row>
      <xdr:rowOff>109855</xdr:rowOff>
    </xdr:to>
    <xdr:sp macro="" textlink="">
      <xdr:nvSpPr>
        <xdr:cNvPr id="342" name="楕円 341"/>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43" name="テキスト ボックス 342"/>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10668</xdr:rowOff>
    </xdr:from>
    <xdr:to>
      <xdr:col>64</xdr:col>
      <xdr:colOff>152400</xdr:colOff>
      <xdr:row>61</xdr:row>
      <xdr:rowOff>112268</xdr:rowOff>
    </xdr:to>
    <xdr:sp macro="" textlink="">
      <xdr:nvSpPr>
        <xdr:cNvPr id="344" name="楕円 343"/>
        <xdr:cNvSpPr/>
      </xdr:nvSpPr>
      <xdr:spPr>
        <a:xfrm>
          <a:off x="13462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97045</xdr:rowOff>
    </xdr:from>
    <xdr:ext cx="762000" cy="259045"/>
    <xdr:sp macro="" textlink="">
      <xdr:nvSpPr>
        <xdr:cNvPr id="345" name="テキスト ボックス 344"/>
        <xdr:cNvSpPr txBox="1"/>
      </xdr:nvSpPr>
      <xdr:spPr>
        <a:xfrm>
          <a:off x="13131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合併以前からの町債の償還経費が多額となり，類似団体平均を大きく上回っていたが，「公債費負担適正化計画」の着実な実施により，</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決算では計画目標である</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％を下回り，平成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決算から類似団体平均を下回っている。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また，繰上償還の効果により，実質公債費比率が下がっている。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年度から庁舎建設や病院建設の大型建設事業を予定しているため，その他の投資的事業による地方債の新規発行の抑制に努めていく。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37592</xdr:rowOff>
    </xdr:from>
    <xdr:to>
      <xdr:col>81</xdr:col>
      <xdr:colOff>44450</xdr:colOff>
      <xdr:row>41</xdr:row>
      <xdr:rowOff>52070</xdr:rowOff>
    </xdr:to>
    <xdr:cxnSp macro="">
      <xdr:nvCxnSpPr>
        <xdr:cNvPr id="376" name="直線コネクタ 375"/>
        <xdr:cNvCxnSpPr/>
      </xdr:nvCxnSpPr>
      <xdr:spPr>
        <a:xfrm flipV="1">
          <a:off x="16179800" y="706704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109982</xdr:rowOff>
    </xdr:to>
    <xdr:cxnSp macro="">
      <xdr:nvCxnSpPr>
        <xdr:cNvPr id="379" name="直線コネクタ 378"/>
        <xdr:cNvCxnSpPr/>
      </xdr:nvCxnSpPr>
      <xdr:spPr>
        <a:xfrm flipV="1">
          <a:off x="15290800" y="70815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42</xdr:row>
      <xdr:rowOff>30226</xdr:rowOff>
    </xdr:to>
    <xdr:cxnSp macro="">
      <xdr:nvCxnSpPr>
        <xdr:cNvPr id="382" name="直線コネクタ 381"/>
        <xdr:cNvCxnSpPr/>
      </xdr:nvCxnSpPr>
      <xdr:spPr>
        <a:xfrm flipV="1">
          <a:off x="14401800" y="713943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30226</xdr:rowOff>
    </xdr:from>
    <xdr:to>
      <xdr:col>68</xdr:col>
      <xdr:colOff>152400</xdr:colOff>
      <xdr:row>42</xdr:row>
      <xdr:rowOff>97790</xdr:rowOff>
    </xdr:to>
    <xdr:cxnSp macro="">
      <xdr:nvCxnSpPr>
        <xdr:cNvPr id="385" name="直線コネクタ 384"/>
        <xdr:cNvCxnSpPr/>
      </xdr:nvCxnSpPr>
      <xdr:spPr>
        <a:xfrm flipV="1">
          <a:off x="13512800" y="72311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46990</xdr:rowOff>
    </xdr:from>
    <xdr:to>
      <xdr:col>68</xdr:col>
      <xdr:colOff>203200</xdr:colOff>
      <xdr:row>42</xdr:row>
      <xdr:rowOff>148590</xdr:rowOff>
    </xdr:to>
    <xdr:sp macro="" textlink="">
      <xdr:nvSpPr>
        <xdr:cNvPr id="386" name="フローチャート: 判断 385"/>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387" name="テキスト ボックス 386"/>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88" name="フローチャート: 判断 387"/>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389" name="テキスト ボックス 388"/>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158242</xdr:rowOff>
    </xdr:from>
    <xdr:to>
      <xdr:col>81</xdr:col>
      <xdr:colOff>95250</xdr:colOff>
      <xdr:row>41</xdr:row>
      <xdr:rowOff>88392</xdr:rowOff>
    </xdr:to>
    <xdr:sp macro="" textlink="">
      <xdr:nvSpPr>
        <xdr:cNvPr id="395" name="楕円 394"/>
        <xdr:cNvSpPr/>
      </xdr:nvSpPr>
      <xdr:spPr>
        <a:xfrm>
          <a:off x="169672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3319</xdr:rowOff>
    </xdr:from>
    <xdr:ext cx="762000" cy="259045"/>
    <xdr:sp macro="" textlink="">
      <xdr:nvSpPr>
        <xdr:cNvPr id="396" name="公債費負担の状況該当値テキスト"/>
        <xdr:cNvSpPr txBox="1"/>
      </xdr:nvSpPr>
      <xdr:spPr>
        <a:xfrm>
          <a:off x="17106900" y="68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7" name="楕円 396"/>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398" name="テキスト ボックス 397"/>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399" name="楕円 398"/>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400" name="テキスト ボックス 399"/>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150876</xdr:rowOff>
    </xdr:from>
    <xdr:to>
      <xdr:col>68</xdr:col>
      <xdr:colOff>203200</xdr:colOff>
      <xdr:row>42</xdr:row>
      <xdr:rowOff>81026</xdr:rowOff>
    </xdr:to>
    <xdr:sp macro="" textlink="">
      <xdr:nvSpPr>
        <xdr:cNvPr id="401" name="楕円 400"/>
        <xdr:cNvSpPr/>
      </xdr:nvSpPr>
      <xdr:spPr>
        <a:xfrm>
          <a:off x="14351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91203</xdr:rowOff>
    </xdr:from>
    <xdr:ext cx="762000" cy="259045"/>
    <xdr:sp macro="" textlink="">
      <xdr:nvSpPr>
        <xdr:cNvPr id="402" name="テキスト ボックス 401"/>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3" name="楕円 402"/>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404" name="テキスト ボックス 403"/>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財政調整基金及び減債基金等への積立による充当可能財源が多く，比率がマイナスとなっており，類似団体内でトップとなっている。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11007</xdr:rowOff>
    </xdr:from>
    <xdr:to>
      <xdr:col>68</xdr:col>
      <xdr:colOff>203200</xdr:colOff>
      <xdr:row>16</xdr:row>
      <xdr:rowOff>112607</xdr:rowOff>
    </xdr:to>
    <xdr:sp macro="" textlink="">
      <xdr:nvSpPr>
        <xdr:cNvPr id="444" name="フローチャート: 判断 443"/>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45" name="テキスト ボックス 444"/>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46" name="フローチャート: 判断 445"/>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47" name="テキスト ボックス 446"/>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9,332
9,242
381.98
11,023,492
10,504,246
461,166
6,481,249
12,637,200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類似団体平均と比較すると，人件費に係る経常収支比率は低くなっている。引き続き定員適正化計画に沿って職員数を管理し人件費の削減に努める。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106426</xdr:rowOff>
    </xdr:from>
    <xdr:to>
      <xdr:col>24</xdr:col>
      <xdr:colOff>25400</xdr:colOff>
      <xdr:row>35</xdr:row>
      <xdr:rowOff>120142</xdr:rowOff>
    </xdr:to>
    <xdr:cxnSp macro="">
      <xdr:nvCxnSpPr>
        <xdr:cNvPr id="64" name="直線コネクタ 63"/>
        <xdr:cNvCxnSpPr/>
      </xdr:nvCxnSpPr>
      <xdr:spPr>
        <a:xfrm flipV="1">
          <a:off x="3987800" y="61071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97282</xdr:rowOff>
    </xdr:from>
    <xdr:to>
      <xdr:col>19</xdr:col>
      <xdr:colOff>187325</xdr:colOff>
      <xdr:row>35</xdr:row>
      <xdr:rowOff>120142</xdr:rowOff>
    </xdr:to>
    <xdr:cxnSp macro="">
      <xdr:nvCxnSpPr>
        <xdr:cNvPr id="67" name="直線コネクタ 66"/>
        <xdr:cNvCxnSpPr/>
      </xdr:nvCxnSpPr>
      <xdr:spPr>
        <a:xfrm>
          <a:off x="3098800" y="60980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97282</xdr:rowOff>
    </xdr:from>
    <xdr:to>
      <xdr:col>15</xdr:col>
      <xdr:colOff>98425</xdr:colOff>
      <xdr:row>35</xdr:row>
      <xdr:rowOff>97282</xdr:rowOff>
    </xdr:to>
    <xdr:cxnSp macro="">
      <xdr:nvCxnSpPr>
        <xdr:cNvPr id="70" name="直線コネクタ 69"/>
        <xdr:cNvCxnSpPr/>
      </xdr:nvCxnSpPr>
      <xdr:spPr>
        <a:xfrm>
          <a:off x="2209800" y="6098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97282</xdr:rowOff>
    </xdr:from>
    <xdr:to>
      <xdr:col>11</xdr:col>
      <xdr:colOff>9525</xdr:colOff>
      <xdr:row>35</xdr:row>
      <xdr:rowOff>106426</xdr:rowOff>
    </xdr:to>
    <xdr:cxnSp macro="">
      <xdr:nvCxnSpPr>
        <xdr:cNvPr id="73" name="直線コネクタ 72"/>
        <xdr:cNvCxnSpPr/>
      </xdr:nvCxnSpPr>
      <xdr:spPr>
        <a:xfrm flipV="1">
          <a:off x="1320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xdr:rowOff>
    </xdr:from>
    <xdr:to>
      <xdr:col>11</xdr:col>
      <xdr:colOff>60325</xdr:colOff>
      <xdr:row>36</xdr:row>
      <xdr:rowOff>113792</xdr:rowOff>
    </xdr:to>
    <xdr:sp macro="" textlink="">
      <xdr:nvSpPr>
        <xdr:cNvPr id="74" name="フローチャート: 判断 73"/>
        <xdr:cNvSpPr/>
      </xdr:nvSpPr>
      <xdr:spPr>
        <a:xfrm>
          <a:off x="2159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98569</xdr:rowOff>
    </xdr:from>
    <xdr:ext cx="762000" cy="259045"/>
    <xdr:sp macro="" textlink="">
      <xdr:nvSpPr>
        <xdr:cNvPr id="75" name="テキスト ボックス 74"/>
        <xdr:cNvSpPr txBox="1"/>
      </xdr:nvSpPr>
      <xdr:spPr>
        <a:xfrm>
          <a:off x="1828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76" name="フローチャート: 判断 75"/>
        <xdr:cNvSpPr/>
      </xdr:nvSpPr>
      <xdr:spPr>
        <a:xfrm>
          <a:off x="1270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75709</xdr:rowOff>
    </xdr:from>
    <xdr:ext cx="762000" cy="259045"/>
    <xdr:sp macro="" textlink="">
      <xdr:nvSpPr>
        <xdr:cNvPr id="77" name="テキスト ボックス 76"/>
        <xdr:cNvSpPr txBox="1"/>
      </xdr:nvSpPr>
      <xdr:spPr>
        <a:xfrm>
          <a:off x="939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55626</xdr:rowOff>
    </xdr:from>
    <xdr:to>
      <xdr:col>24</xdr:col>
      <xdr:colOff>76200</xdr:colOff>
      <xdr:row>35</xdr:row>
      <xdr:rowOff>157226</xdr:rowOff>
    </xdr:to>
    <xdr:sp macro="" textlink="">
      <xdr:nvSpPr>
        <xdr:cNvPr id="83" name="楕円 82"/>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135653</xdr:rowOff>
    </xdr:from>
    <xdr:ext cx="762000" cy="259045"/>
    <xdr:sp macro="" textlink="">
      <xdr:nvSpPr>
        <xdr:cNvPr id="84" name="人件費該当値テキスト"/>
        <xdr:cNvSpPr txBox="1"/>
      </xdr:nvSpPr>
      <xdr:spPr>
        <a:xfrm>
          <a:off x="4914900" y="596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9669</xdr:rowOff>
    </xdr:from>
    <xdr:ext cx="736600" cy="259045"/>
    <xdr:sp macro="" textlink="">
      <xdr:nvSpPr>
        <xdr:cNvPr id="86" name="テキスト ボックス 85"/>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46482</xdr:rowOff>
    </xdr:from>
    <xdr:to>
      <xdr:col>15</xdr:col>
      <xdr:colOff>149225</xdr:colOff>
      <xdr:row>35</xdr:row>
      <xdr:rowOff>148082</xdr:rowOff>
    </xdr:to>
    <xdr:sp macro="" textlink="">
      <xdr:nvSpPr>
        <xdr:cNvPr id="87" name="楕円 86"/>
        <xdr:cNvSpPr/>
      </xdr:nvSpPr>
      <xdr:spPr>
        <a:xfrm>
          <a:off x="3048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158259</xdr:rowOff>
    </xdr:from>
    <xdr:ext cx="762000" cy="259045"/>
    <xdr:sp macro="" textlink="">
      <xdr:nvSpPr>
        <xdr:cNvPr id="88" name="テキスト ボックス 87"/>
        <xdr:cNvSpPr txBox="1"/>
      </xdr:nvSpPr>
      <xdr:spPr>
        <a:xfrm>
          <a:off x="2717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46482</xdr:rowOff>
    </xdr:from>
    <xdr:to>
      <xdr:col>11</xdr:col>
      <xdr:colOff>60325</xdr:colOff>
      <xdr:row>35</xdr:row>
      <xdr:rowOff>148082</xdr:rowOff>
    </xdr:to>
    <xdr:sp macro="" textlink="">
      <xdr:nvSpPr>
        <xdr:cNvPr id="89" name="楕円 88"/>
        <xdr:cNvSpPr/>
      </xdr:nvSpPr>
      <xdr:spPr>
        <a:xfrm>
          <a:off x="2159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158259</xdr:rowOff>
    </xdr:from>
    <xdr:ext cx="762000" cy="259045"/>
    <xdr:sp macro="" textlink="">
      <xdr:nvSpPr>
        <xdr:cNvPr id="90" name="テキスト ボックス 89"/>
        <xdr:cNvSpPr txBox="1"/>
      </xdr:nvSpPr>
      <xdr:spPr>
        <a:xfrm>
          <a:off x="1828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55626</xdr:rowOff>
    </xdr:from>
    <xdr:to>
      <xdr:col>6</xdr:col>
      <xdr:colOff>171450</xdr:colOff>
      <xdr:row>35</xdr:row>
      <xdr:rowOff>157226</xdr:rowOff>
    </xdr:to>
    <xdr:sp macro="" textlink="">
      <xdr:nvSpPr>
        <xdr:cNvPr id="91" name="楕円 90"/>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167403</xdr:rowOff>
    </xdr:from>
    <xdr:ext cx="762000" cy="259045"/>
    <xdr:sp macro="" textlink="">
      <xdr:nvSpPr>
        <xdr:cNvPr id="92" name="テキスト ボックス 91"/>
        <xdr:cNvSpPr txBox="1"/>
      </xdr:nvSpPr>
      <xdr:spPr>
        <a:xfrm>
          <a:off x="939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合併前の各団体において整備した各種同等目的の施設が重複していることと合わせて，施設の老朽化が進んでおり，維持管理費が多額となっている。</a:t>
          </a:r>
        </a:p>
        <a:p>
          <a:r>
            <a:rPr kumimoji="1" lang="ja-JP" altLang="en-US" sz="1300">
              <a:latin typeface="ＭＳ Ｐゴシック" panose="020B0600070205080204" pitchFamily="50" charset="-128"/>
              <a:ea typeface="ＭＳ Ｐゴシック" panose="020B0600070205080204" pitchFamily="50" charset="-128"/>
            </a:rPr>
            <a:t>　各施設の利用度を勘案し，住民利便性に配慮しながら指定管理制度を導入してきているが，施設の適正配置等を検討し，引き続き経費縮減を図る。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19558</xdr:rowOff>
    </xdr:from>
    <xdr:to>
      <xdr:col>82</xdr:col>
      <xdr:colOff>107950</xdr:colOff>
      <xdr:row>15</xdr:row>
      <xdr:rowOff>19558</xdr:rowOff>
    </xdr:to>
    <xdr:cxnSp macro="">
      <xdr:nvCxnSpPr>
        <xdr:cNvPr id="123" name="直線コネクタ 122"/>
        <xdr:cNvCxnSpPr/>
      </xdr:nvCxnSpPr>
      <xdr:spPr>
        <a:xfrm>
          <a:off x="15671800" y="2591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140716</xdr:rowOff>
    </xdr:from>
    <xdr:to>
      <xdr:col>78</xdr:col>
      <xdr:colOff>69850</xdr:colOff>
      <xdr:row>15</xdr:row>
      <xdr:rowOff>19558</xdr:rowOff>
    </xdr:to>
    <xdr:cxnSp macro="">
      <xdr:nvCxnSpPr>
        <xdr:cNvPr id="126" name="直線コネクタ 125"/>
        <xdr:cNvCxnSpPr/>
      </xdr:nvCxnSpPr>
      <xdr:spPr>
        <a:xfrm>
          <a:off x="14782800" y="25410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94996</xdr:rowOff>
    </xdr:from>
    <xdr:to>
      <xdr:col>73</xdr:col>
      <xdr:colOff>180975</xdr:colOff>
      <xdr:row>14</xdr:row>
      <xdr:rowOff>140716</xdr:rowOff>
    </xdr:to>
    <xdr:cxnSp macro="">
      <xdr:nvCxnSpPr>
        <xdr:cNvPr id="129" name="直線コネクタ 128"/>
        <xdr:cNvCxnSpPr/>
      </xdr:nvCxnSpPr>
      <xdr:spPr>
        <a:xfrm>
          <a:off x="13893800" y="24952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94996</xdr:rowOff>
    </xdr:to>
    <xdr:cxnSp macro="">
      <xdr:nvCxnSpPr>
        <xdr:cNvPr id="132" name="直線コネクタ 131"/>
        <xdr:cNvCxnSpPr/>
      </xdr:nvCxnSpPr>
      <xdr:spPr>
        <a:xfrm>
          <a:off x="13004800" y="24130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137922</xdr:rowOff>
    </xdr:from>
    <xdr:to>
      <xdr:col>69</xdr:col>
      <xdr:colOff>142875</xdr:colOff>
      <xdr:row>14</xdr:row>
      <xdr:rowOff>68072</xdr:rowOff>
    </xdr:to>
    <xdr:sp macro="" textlink="">
      <xdr:nvSpPr>
        <xdr:cNvPr id="133" name="フローチャート: 判断 132"/>
        <xdr:cNvSpPr/>
      </xdr:nvSpPr>
      <xdr:spPr>
        <a:xfrm>
          <a:off x="13843000" y="236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78249</xdr:rowOff>
    </xdr:from>
    <xdr:ext cx="762000" cy="259045"/>
    <xdr:sp macro="" textlink="">
      <xdr:nvSpPr>
        <xdr:cNvPr id="134" name="テキスト ボックス 133"/>
        <xdr:cNvSpPr txBox="1"/>
      </xdr:nvSpPr>
      <xdr:spPr>
        <a:xfrm>
          <a:off x="13512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96774</xdr:rowOff>
    </xdr:from>
    <xdr:to>
      <xdr:col>65</xdr:col>
      <xdr:colOff>53975</xdr:colOff>
      <xdr:row>14</xdr:row>
      <xdr:rowOff>26924</xdr:rowOff>
    </xdr:to>
    <xdr:sp macro="" textlink="">
      <xdr:nvSpPr>
        <xdr:cNvPr id="135" name="フローチャート: 判断 134"/>
        <xdr:cNvSpPr/>
      </xdr:nvSpPr>
      <xdr:spPr>
        <a:xfrm>
          <a:off x="12954000" y="232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37101</xdr:rowOff>
    </xdr:from>
    <xdr:ext cx="762000" cy="259045"/>
    <xdr:sp macro="" textlink="">
      <xdr:nvSpPr>
        <xdr:cNvPr id="136" name="テキスト ボックス 135"/>
        <xdr:cNvSpPr txBox="1"/>
      </xdr:nvSpPr>
      <xdr:spPr>
        <a:xfrm>
          <a:off x="12623800" y="209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140208</xdr:rowOff>
    </xdr:from>
    <xdr:to>
      <xdr:col>82</xdr:col>
      <xdr:colOff>158750</xdr:colOff>
      <xdr:row>15</xdr:row>
      <xdr:rowOff>70358</xdr:rowOff>
    </xdr:to>
    <xdr:sp macro="" textlink="">
      <xdr:nvSpPr>
        <xdr:cNvPr id="142" name="楕円 141"/>
        <xdr:cNvSpPr/>
      </xdr:nvSpPr>
      <xdr:spPr>
        <a:xfrm>
          <a:off x="164592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112285</xdr:rowOff>
    </xdr:from>
    <xdr:ext cx="762000" cy="259045"/>
    <xdr:sp macro="" textlink="">
      <xdr:nvSpPr>
        <xdr:cNvPr id="143" name="物件費該当値テキスト"/>
        <xdr:cNvSpPr txBox="1"/>
      </xdr:nvSpPr>
      <xdr:spPr>
        <a:xfrm>
          <a:off x="16598900" y="251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140208</xdr:rowOff>
    </xdr:from>
    <xdr:to>
      <xdr:col>78</xdr:col>
      <xdr:colOff>120650</xdr:colOff>
      <xdr:row>15</xdr:row>
      <xdr:rowOff>70358</xdr:rowOff>
    </xdr:to>
    <xdr:sp macro="" textlink="">
      <xdr:nvSpPr>
        <xdr:cNvPr id="144" name="楕円 143"/>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55135</xdr:rowOff>
    </xdr:from>
    <xdr:ext cx="736600" cy="259045"/>
    <xdr:sp macro="" textlink="">
      <xdr:nvSpPr>
        <xdr:cNvPr id="145" name="テキスト ボックス 144"/>
        <xdr:cNvSpPr txBox="1"/>
      </xdr:nvSpPr>
      <xdr:spPr>
        <a:xfrm>
          <a:off x="15290800" y="262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89916</xdr:rowOff>
    </xdr:from>
    <xdr:to>
      <xdr:col>74</xdr:col>
      <xdr:colOff>31750</xdr:colOff>
      <xdr:row>15</xdr:row>
      <xdr:rowOff>20066</xdr:rowOff>
    </xdr:to>
    <xdr:sp macro="" textlink="">
      <xdr:nvSpPr>
        <xdr:cNvPr id="146" name="楕円 145"/>
        <xdr:cNvSpPr/>
      </xdr:nvSpPr>
      <xdr:spPr>
        <a:xfrm>
          <a:off x="14732000" y="24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4843</xdr:rowOff>
    </xdr:from>
    <xdr:ext cx="762000" cy="259045"/>
    <xdr:sp macro="" textlink="">
      <xdr:nvSpPr>
        <xdr:cNvPr id="147" name="テキスト ボックス 146"/>
        <xdr:cNvSpPr txBox="1"/>
      </xdr:nvSpPr>
      <xdr:spPr>
        <a:xfrm>
          <a:off x="14401800" y="25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44196</xdr:rowOff>
    </xdr:from>
    <xdr:to>
      <xdr:col>69</xdr:col>
      <xdr:colOff>142875</xdr:colOff>
      <xdr:row>14</xdr:row>
      <xdr:rowOff>145796</xdr:rowOff>
    </xdr:to>
    <xdr:sp macro="" textlink="">
      <xdr:nvSpPr>
        <xdr:cNvPr id="148" name="楕円 147"/>
        <xdr:cNvSpPr/>
      </xdr:nvSpPr>
      <xdr:spPr>
        <a:xfrm>
          <a:off x="13843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130573</xdr:rowOff>
    </xdr:from>
    <xdr:ext cx="762000" cy="259045"/>
    <xdr:sp macro="" textlink="">
      <xdr:nvSpPr>
        <xdr:cNvPr id="149" name="テキスト ボックス 148"/>
        <xdr:cNvSpPr txBox="1"/>
      </xdr:nvSpPr>
      <xdr:spPr>
        <a:xfrm>
          <a:off x="13512800" y="25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0" name="楕円 149"/>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1" name="テキスト ボックス 150"/>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扶助費に係る経常収支比率は，ほぼ横ばい状態であり，類似団体平均より低くなっている。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12700</xdr:rowOff>
    </xdr:from>
    <xdr:to>
      <xdr:col>24</xdr:col>
      <xdr:colOff>25400</xdr:colOff>
      <xdr:row>53</xdr:row>
      <xdr:rowOff>31750</xdr:rowOff>
    </xdr:to>
    <xdr:cxnSp macro="">
      <xdr:nvCxnSpPr>
        <xdr:cNvPr id="184" name="直線コネクタ 183"/>
        <xdr:cNvCxnSpPr/>
      </xdr:nvCxnSpPr>
      <xdr:spPr>
        <a:xfrm>
          <a:off x="3987800" y="9099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146050</xdr:rowOff>
    </xdr:from>
    <xdr:to>
      <xdr:col>19</xdr:col>
      <xdr:colOff>187325</xdr:colOff>
      <xdr:row>53</xdr:row>
      <xdr:rowOff>12700</xdr:rowOff>
    </xdr:to>
    <xdr:cxnSp macro="">
      <xdr:nvCxnSpPr>
        <xdr:cNvPr id="187" name="直線コネクタ 186"/>
        <xdr:cNvCxnSpPr/>
      </xdr:nvCxnSpPr>
      <xdr:spPr>
        <a:xfrm>
          <a:off x="3098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146050</xdr:rowOff>
    </xdr:from>
    <xdr:to>
      <xdr:col>15</xdr:col>
      <xdr:colOff>98425</xdr:colOff>
      <xdr:row>52</xdr:row>
      <xdr:rowOff>146050</xdr:rowOff>
    </xdr:to>
    <xdr:cxnSp macro="">
      <xdr:nvCxnSpPr>
        <xdr:cNvPr id="190" name="直線コネクタ 189"/>
        <xdr:cNvCxnSpPr/>
      </xdr:nvCxnSpPr>
      <xdr:spPr>
        <a:xfrm>
          <a:off x="2209800" y="9061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146050</xdr:rowOff>
    </xdr:from>
    <xdr:to>
      <xdr:col>11</xdr:col>
      <xdr:colOff>9525</xdr:colOff>
      <xdr:row>53</xdr:row>
      <xdr:rowOff>31750</xdr:rowOff>
    </xdr:to>
    <xdr:cxnSp macro="">
      <xdr:nvCxnSpPr>
        <xdr:cNvPr id="193" name="直線コネクタ 192"/>
        <xdr:cNvCxnSpPr/>
      </xdr:nvCxnSpPr>
      <xdr:spPr>
        <a:xfrm flipV="1">
          <a:off x="1320800" y="9061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4" name="フローチャート: 判断 193"/>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5" name="テキスト ボックス 194"/>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196" name="フローチャート: 判断 195"/>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197" name="テキスト ボックス 196"/>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152400</xdr:rowOff>
    </xdr:from>
    <xdr:to>
      <xdr:col>24</xdr:col>
      <xdr:colOff>76200</xdr:colOff>
      <xdr:row>53</xdr:row>
      <xdr:rowOff>82550</xdr:rowOff>
    </xdr:to>
    <xdr:sp macro="" textlink="">
      <xdr:nvSpPr>
        <xdr:cNvPr id="203" name="楕円 202"/>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60977</xdr:rowOff>
    </xdr:from>
    <xdr:ext cx="762000" cy="259045"/>
    <xdr:sp macro="" textlink="">
      <xdr:nvSpPr>
        <xdr:cNvPr id="204"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133350</xdr:rowOff>
    </xdr:from>
    <xdr:to>
      <xdr:col>20</xdr:col>
      <xdr:colOff>38100</xdr:colOff>
      <xdr:row>53</xdr:row>
      <xdr:rowOff>63500</xdr:rowOff>
    </xdr:to>
    <xdr:sp macro="" textlink="">
      <xdr:nvSpPr>
        <xdr:cNvPr id="205" name="楕円 204"/>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73677</xdr:rowOff>
    </xdr:from>
    <xdr:ext cx="736600" cy="259045"/>
    <xdr:sp macro="" textlink="">
      <xdr:nvSpPr>
        <xdr:cNvPr id="206" name="テキスト ボックス 205"/>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95250</xdr:rowOff>
    </xdr:from>
    <xdr:to>
      <xdr:col>15</xdr:col>
      <xdr:colOff>149225</xdr:colOff>
      <xdr:row>53</xdr:row>
      <xdr:rowOff>25400</xdr:rowOff>
    </xdr:to>
    <xdr:sp macro="" textlink="">
      <xdr:nvSpPr>
        <xdr:cNvPr id="207" name="楕円 206"/>
        <xdr:cNvSpPr/>
      </xdr:nvSpPr>
      <xdr:spPr>
        <a:xfrm>
          <a:off x="3048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35577</xdr:rowOff>
    </xdr:from>
    <xdr:ext cx="762000" cy="259045"/>
    <xdr:sp macro="" textlink="">
      <xdr:nvSpPr>
        <xdr:cNvPr id="208" name="テキスト ボックス 207"/>
        <xdr:cNvSpPr txBox="1"/>
      </xdr:nvSpPr>
      <xdr:spPr>
        <a:xfrm>
          <a:off x="2717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95250</xdr:rowOff>
    </xdr:from>
    <xdr:to>
      <xdr:col>11</xdr:col>
      <xdr:colOff>60325</xdr:colOff>
      <xdr:row>53</xdr:row>
      <xdr:rowOff>25400</xdr:rowOff>
    </xdr:to>
    <xdr:sp macro="" textlink="">
      <xdr:nvSpPr>
        <xdr:cNvPr id="209" name="楕円 208"/>
        <xdr:cNvSpPr/>
      </xdr:nvSpPr>
      <xdr:spPr>
        <a:xfrm>
          <a:off x="2159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35577</xdr:rowOff>
    </xdr:from>
    <xdr:ext cx="762000" cy="259045"/>
    <xdr:sp macro="" textlink="">
      <xdr:nvSpPr>
        <xdr:cNvPr id="210" name="テキスト ボックス 209"/>
        <xdr:cNvSpPr txBox="1"/>
      </xdr:nvSpPr>
      <xdr:spPr>
        <a:xfrm>
          <a:off x="1828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1" name="楕円 210"/>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2" name="テキスト ボックス 211"/>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施設等の維持修繕費の増加や，神石高原町チャレンジファンドへの貸付金などにより，</a:t>
          </a:r>
          <a:r>
            <a:rPr kumimoji="1" lang="ja-JP" altLang="en-US" sz="1300">
              <a:latin typeface="ＭＳ Ｐゴシック" panose="020B0600070205080204" pitchFamily="50" charset="-128"/>
              <a:ea typeface="ＭＳ Ｐゴシック" panose="020B0600070205080204" pitchFamily="50" charset="-128"/>
            </a:rPr>
            <a:t>類似団体平均を若干下回っている。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56</xdr:row>
      <xdr:rowOff>127000</xdr:rowOff>
    </xdr:to>
    <xdr:cxnSp macro="">
      <xdr:nvCxnSpPr>
        <xdr:cNvPr id="242" name="直線コネクタ 241"/>
        <xdr:cNvCxnSpPr/>
      </xdr:nvCxnSpPr>
      <xdr:spPr>
        <a:xfrm>
          <a:off x="15671800" y="9723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99568</xdr:rowOff>
    </xdr:from>
    <xdr:to>
      <xdr:col>78</xdr:col>
      <xdr:colOff>69850</xdr:colOff>
      <xdr:row>56</xdr:row>
      <xdr:rowOff>122428</xdr:rowOff>
    </xdr:to>
    <xdr:cxnSp macro="">
      <xdr:nvCxnSpPr>
        <xdr:cNvPr id="245" name="直線コネクタ 244"/>
        <xdr:cNvCxnSpPr/>
      </xdr:nvCxnSpPr>
      <xdr:spPr>
        <a:xfrm>
          <a:off x="14782800" y="9700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99568</xdr:rowOff>
    </xdr:to>
    <xdr:cxnSp macro="">
      <xdr:nvCxnSpPr>
        <xdr:cNvPr id="248" name="直線コネクタ 247"/>
        <xdr:cNvCxnSpPr/>
      </xdr:nvCxnSpPr>
      <xdr:spPr>
        <a:xfrm>
          <a:off x="13893800" y="9659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127000</xdr:rowOff>
    </xdr:to>
    <xdr:cxnSp macro="">
      <xdr:nvCxnSpPr>
        <xdr:cNvPr id="251" name="直線コネクタ 250"/>
        <xdr:cNvCxnSpPr/>
      </xdr:nvCxnSpPr>
      <xdr:spPr>
        <a:xfrm flipV="1">
          <a:off x="13004800" y="965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140208</xdr:rowOff>
    </xdr:from>
    <xdr:to>
      <xdr:col>69</xdr:col>
      <xdr:colOff>142875</xdr:colOff>
      <xdr:row>57</xdr:row>
      <xdr:rowOff>70358</xdr:rowOff>
    </xdr:to>
    <xdr:sp macro="" textlink="">
      <xdr:nvSpPr>
        <xdr:cNvPr id="252" name="フローチャート: 判断 251"/>
        <xdr:cNvSpPr/>
      </xdr:nvSpPr>
      <xdr:spPr>
        <a:xfrm>
          <a:off x="13843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55135</xdr:rowOff>
    </xdr:from>
    <xdr:ext cx="762000" cy="259045"/>
    <xdr:sp macro="" textlink="">
      <xdr:nvSpPr>
        <xdr:cNvPr id="253" name="テキスト ボックス 252"/>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4" name="フローチャート: 判断 253"/>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55" name="テキスト ボックス 254"/>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1" name="楕円 260"/>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2"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3" name="楕円 262"/>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158005</xdr:rowOff>
    </xdr:from>
    <xdr:ext cx="736600" cy="259045"/>
    <xdr:sp macro="" textlink="">
      <xdr:nvSpPr>
        <xdr:cNvPr id="264" name="テキスト ボックス 263"/>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48768</xdr:rowOff>
    </xdr:from>
    <xdr:to>
      <xdr:col>74</xdr:col>
      <xdr:colOff>31750</xdr:colOff>
      <xdr:row>56</xdr:row>
      <xdr:rowOff>150368</xdr:rowOff>
    </xdr:to>
    <xdr:sp macro="" textlink="">
      <xdr:nvSpPr>
        <xdr:cNvPr id="265" name="楕円 264"/>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135145</xdr:rowOff>
    </xdr:from>
    <xdr:ext cx="762000" cy="259045"/>
    <xdr:sp macro="" textlink="">
      <xdr:nvSpPr>
        <xdr:cNvPr id="266" name="テキスト ボックス 265"/>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7" name="楕円 266"/>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8" name="テキスト ボックス 267"/>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9" name="楕円 268"/>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0" name="テキスト ボックス 269"/>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補助費に係る経常収支比率は，類似団体平均より低くなっているが，　さらに補助金制度や補助団体の整理合理化を行うこととしている。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152146</xdr:rowOff>
    </xdr:to>
    <xdr:cxnSp macro="">
      <xdr:nvCxnSpPr>
        <xdr:cNvPr id="300" name="直線コネクタ 299"/>
        <xdr:cNvCxnSpPr/>
      </xdr:nvCxnSpPr>
      <xdr:spPr>
        <a:xfrm flipV="1">
          <a:off x="15671800" y="61254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152146</xdr:rowOff>
    </xdr:to>
    <xdr:cxnSp macro="">
      <xdr:nvCxnSpPr>
        <xdr:cNvPr id="303" name="直線コネクタ 302"/>
        <xdr:cNvCxnSpPr/>
      </xdr:nvCxnSpPr>
      <xdr:spPr>
        <a:xfrm>
          <a:off x="14782800" y="6120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36</xdr:row>
      <xdr:rowOff>8128</xdr:rowOff>
    </xdr:to>
    <xdr:cxnSp macro="">
      <xdr:nvCxnSpPr>
        <xdr:cNvPr id="306" name="直線コネクタ 305"/>
        <xdr:cNvCxnSpPr/>
      </xdr:nvCxnSpPr>
      <xdr:spPr>
        <a:xfrm flipV="1">
          <a:off x="13893800" y="61208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36</xdr:row>
      <xdr:rowOff>8128</xdr:rowOff>
    </xdr:to>
    <xdr:cxnSp macro="">
      <xdr:nvCxnSpPr>
        <xdr:cNvPr id="309" name="直線コネクタ 308"/>
        <xdr:cNvCxnSpPr/>
      </xdr:nvCxnSpPr>
      <xdr:spPr>
        <a:xfrm>
          <a:off x="13004800" y="61071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2" name="フローチャート: 判断 311"/>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3" name="テキスト ボックス 312"/>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19" name="楕円 318"/>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0"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1" name="楕円 320"/>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2" name="テキスト ボックス 321"/>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3" name="楕円 322"/>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4" name="テキスト ボックス 323"/>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25" name="楕円 324"/>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6" name="テキスト ボックス 325"/>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27" name="楕円 326"/>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28" name="テキスト ボックス 327"/>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合併町村，一部事務組合の地方債を引き継いだことにより地方債残高が増加した影響で，地方債の元利償還が膨らんでおり，公債費に係る経常収支比率は，類似団体平均を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ポイント上回っている。公債費負担適正化計画に沿って，新規発行の抑制，繰上償還等を実施してきたことにより，比率は減少傾向にあるが，平成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年度から，大型建設事業を計画していることから今後，主要事業以外の事業抑制と新規発行の抑制に努める。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79</xdr:row>
      <xdr:rowOff>14987</xdr:rowOff>
    </xdr:to>
    <xdr:cxnSp macro="">
      <xdr:nvCxnSpPr>
        <xdr:cNvPr id="358" name="直線コネクタ 357"/>
        <xdr:cNvCxnSpPr/>
      </xdr:nvCxnSpPr>
      <xdr:spPr>
        <a:xfrm>
          <a:off x="3987800" y="13477239"/>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59"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78</xdr:row>
      <xdr:rowOff>104139</xdr:rowOff>
    </xdr:to>
    <xdr:cxnSp macro="">
      <xdr:nvCxnSpPr>
        <xdr:cNvPr id="361" name="直線コネクタ 360"/>
        <xdr:cNvCxnSpPr/>
      </xdr:nvCxnSpPr>
      <xdr:spPr>
        <a:xfrm>
          <a:off x="3098800" y="13477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79</xdr:row>
      <xdr:rowOff>24130</xdr:rowOff>
    </xdr:to>
    <xdr:cxnSp macro="">
      <xdr:nvCxnSpPr>
        <xdr:cNvPr id="364" name="直線コネクタ 363"/>
        <xdr:cNvCxnSpPr/>
      </xdr:nvCxnSpPr>
      <xdr:spPr>
        <a:xfrm flipV="1">
          <a:off x="2209800" y="134772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83565</xdr:rowOff>
    </xdr:to>
    <xdr:cxnSp macro="">
      <xdr:nvCxnSpPr>
        <xdr:cNvPr id="367" name="直線コネクタ 366"/>
        <xdr:cNvCxnSpPr/>
      </xdr:nvCxnSpPr>
      <xdr:spPr>
        <a:xfrm flipV="1">
          <a:off x="1320800" y="135686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80772</xdr:rowOff>
    </xdr:from>
    <xdr:to>
      <xdr:col>11</xdr:col>
      <xdr:colOff>60325</xdr:colOff>
      <xdr:row>79</xdr:row>
      <xdr:rowOff>10922</xdr:rowOff>
    </xdr:to>
    <xdr:sp macro="" textlink="">
      <xdr:nvSpPr>
        <xdr:cNvPr id="368" name="フローチャート: 判断 367"/>
        <xdr:cNvSpPr/>
      </xdr:nvSpPr>
      <xdr:spPr>
        <a:xfrm>
          <a:off x="2159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21099</xdr:rowOff>
    </xdr:from>
    <xdr:ext cx="762000" cy="259045"/>
    <xdr:sp macro="" textlink="">
      <xdr:nvSpPr>
        <xdr:cNvPr id="369" name="テキスト ボックス 368"/>
        <xdr:cNvSpPr txBox="1"/>
      </xdr:nvSpPr>
      <xdr:spPr>
        <a:xfrm>
          <a:off x="1828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70" name="フローチャート: 判断 369"/>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39388</xdr:rowOff>
    </xdr:from>
    <xdr:ext cx="762000" cy="259045"/>
    <xdr:sp macro="" textlink="">
      <xdr:nvSpPr>
        <xdr:cNvPr id="371" name="テキスト ボックス 370"/>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135637</xdr:rowOff>
    </xdr:from>
    <xdr:to>
      <xdr:col>24</xdr:col>
      <xdr:colOff>76200</xdr:colOff>
      <xdr:row>79</xdr:row>
      <xdr:rowOff>65787</xdr:rowOff>
    </xdr:to>
    <xdr:sp macro="" textlink="">
      <xdr:nvSpPr>
        <xdr:cNvPr id="377" name="楕円 376"/>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107714</xdr:rowOff>
    </xdr:from>
    <xdr:ext cx="762000" cy="259045"/>
    <xdr:sp macro="" textlink="">
      <xdr:nvSpPr>
        <xdr:cNvPr id="378" name="公債費該当値テキスト"/>
        <xdr:cNvSpPr txBox="1"/>
      </xdr:nvSpPr>
      <xdr:spPr>
        <a:xfrm>
          <a:off x="4914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79" name="楕円 378"/>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0" name="テキスト ボックス 379"/>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53339</xdr:rowOff>
    </xdr:from>
    <xdr:to>
      <xdr:col>15</xdr:col>
      <xdr:colOff>149225</xdr:colOff>
      <xdr:row>78</xdr:row>
      <xdr:rowOff>154939</xdr:rowOff>
    </xdr:to>
    <xdr:sp macro="" textlink="">
      <xdr:nvSpPr>
        <xdr:cNvPr id="381" name="楕円 380"/>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382" name="テキスト ボックス 381"/>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83" name="楕円 382"/>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84" name="テキスト ボックス 383"/>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32765</xdr:rowOff>
    </xdr:from>
    <xdr:to>
      <xdr:col>6</xdr:col>
      <xdr:colOff>171450</xdr:colOff>
      <xdr:row>79</xdr:row>
      <xdr:rowOff>134365</xdr:rowOff>
    </xdr:to>
    <xdr:sp macro="" textlink="">
      <xdr:nvSpPr>
        <xdr:cNvPr id="385" name="楕円 384"/>
        <xdr:cNvSpPr/>
      </xdr:nvSpPr>
      <xdr:spPr>
        <a:xfrm>
          <a:off x="1270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119142</xdr:rowOff>
    </xdr:from>
    <xdr:ext cx="762000" cy="259045"/>
    <xdr:sp macro="" textlink="">
      <xdr:nvSpPr>
        <xdr:cNvPr id="386" name="テキスト ボックス 385"/>
        <xdr:cNvSpPr txBox="1"/>
      </xdr:nvSpPr>
      <xdr:spPr>
        <a:xfrm>
          <a:off x="939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公債費以外に係る経常収支比率は，類似団体・全国・広島県平均のいずれも下回っている。いかに公債費負担が大きいかがうかがえる。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32294</xdr:rowOff>
    </xdr:from>
    <xdr:to>
      <xdr:col>82</xdr:col>
      <xdr:colOff>107950</xdr:colOff>
      <xdr:row>74</xdr:row>
      <xdr:rowOff>55154</xdr:rowOff>
    </xdr:to>
    <xdr:cxnSp macro="">
      <xdr:nvCxnSpPr>
        <xdr:cNvPr id="421" name="直線コネクタ 420"/>
        <xdr:cNvCxnSpPr/>
      </xdr:nvCxnSpPr>
      <xdr:spPr>
        <a:xfrm flipV="1">
          <a:off x="15671800" y="127195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128633</xdr:rowOff>
    </xdr:from>
    <xdr:to>
      <xdr:col>78</xdr:col>
      <xdr:colOff>69850</xdr:colOff>
      <xdr:row>74</xdr:row>
      <xdr:rowOff>55154</xdr:rowOff>
    </xdr:to>
    <xdr:cxnSp macro="">
      <xdr:nvCxnSpPr>
        <xdr:cNvPr id="424" name="直線コネクタ 423"/>
        <xdr:cNvCxnSpPr/>
      </xdr:nvCxnSpPr>
      <xdr:spPr>
        <a:xfrm>
          <a:off x="14782800" y="1264448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109038</xdr:rowOff>
    </xdr:from>
    <xdr:to>
      <xdr:col>73</xdr:col>
      <xdr:colOff>180975</xdr:colOff>
      <xdr:row>73</xdr:row>
      <xdr:rowOff>128633</xdr:rowOff>
    </xdr:to>
    <xdr:cxnSp macro="">
      <xdr:nvCxnSpPr>
        <xdr:cNvPr id="427" name="直線コネクタ 426"/>
        <xdr:cNvCxnSpPr/>
      </xdr:nvCxnSpPr>
      <xdr:spPr>
        <a:xfrm>
          <a:off x="13893800" y="126248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63319</xdr:rowOff>
    </xdr:from>
    <xdr:to>
      <xdr:col>69</xdr:col>
      <xdr:colOff>92075</xdr:colOff>
      <xdr:row>73</xdr:row>
      <xdr:rowOff>109038</xdr:rowOff>
    </xdr:to>
    <xdr:cxnSp macro="">
      <xdr:nvCxnSpPr>
        <xdr:cNvPr id="430" name="直線コネクタ 429"/>
        <xdr:cNvCxnSpPr/>
      </xdr:nvCxnSpPr>
      <xdr:spPr>
        <a:xfrm>
          <a:off x="13004800" y="125791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81099</xdr:rowOff>
    </xdr:from>
    <xdr:to>
      <xdr:col>69</xdr:col>
      <xdr:colOff>142875</xdr:colOff>
      <xdr:row>76</xdr:row>
      <xdr:rowOff>11249</xdr:rowOff>
    </xdr:to>
    <xdr:sp macro="" textlink="">
      <xdr:nvSpPr>
        <xdr:cNvPr id="431" name="フローチャート: 判断 430"/>
        <xdr:cNvSpPr/>
      </xdr:nvSpPr>
      <xdr:spPr>
        <a:xfrm>
          <a:off x="13843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167476</xdr:rowOff>
    </xdr:from>
    <xdr:ext cx="762000" cy="259045"/>
    <xdr:sp macro="" textlink="">
      <xdr:nvSpPr>
        <xdr:cNvPr id="432" name="テキスト ボックス 431"/>
        <xdr:cNvSpPr txBox="1"/>
      </xdr:nvSpPr>
      <xdr:spPr>
        <a:xfrm>
          <a:off x="13512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5987</xdr:rowOff>
    </xdr:from>
    <xdr:to>
      <xdr:col>65</xdr:col>
      <xdr:colOff>53975</xdr:colOff>
      <xdr:row>75</xdr:row>
      <xdr:rowOff>107587</xdr:rowOff>
    </xdr:to>
    <xdr:sp macro="" textlink="">
      <xdr:nvSpPr>
        <xdr:cNvPr id="433" name="フローチャート: 判断 432"/>
        <xdr:cNvSpPr/>
      </xdr:nvSpPr>
      <xdr:spPr>
        <a:xfrm>
          <a:off x="12954000" y="1286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92364</xdr:rowOff>
    </xdr:from>
    <xdr:ext cx="762000" cy="259045"/>
    <xdr:sp macro="" textlink="">
      <xdr:nvSpPr>
        <xdr:cNvPr id="434" name="テキスト ボックス 433"/>
        <xdr:cNvSpPr txBox="1"/>
      </xdr:nvSpPr>
      <xdr:spPr>
        <a:xfrm>
          <a:off x="12623800" y="129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152944</xdr:rowOff>
    </xdr:from>
    <xdr:to>
      <xdr:col>82</xdr:col>
      <xdr:colOff>158750</xdr:colOff>
      <xdr:row>74</xdr:row>
      <xdr:rowOff>83094</xdr:rowOff>
    </xdr:to>
    <xdr:sp macro="" textlink="">
      <xdr:nvSpPr>
        <xdr:cNvPr id="440" name="楕円 439"/>
        <xdr:cNvSpPr/>
      </xdr:nvSpPr>
      <xdr:spPr>
        <a:xfrm>
          <a:off x="164592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169471</xdr:rowOff>
    </xdr:from>
    <xdr:ext cx="762000" cy="259045"/>
    <xdr:sp macro="" textlink="">
      <xdr:nvSpPr>
        <xdr:cNvPr id="441" name="公債費以外該当値テキスト"/>
        <xdr:cNvSpPr txBox="1"/>
      </xdr:nvSpPr>
      <xdr:spPr>
        <a:xfrm>
          <a:off x="16598900" y="1251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4354</xdr:rowOff>
    </xdr:from>
    <xdr:to>
      <xdr:col>78</xdr:col>
      <xdr:colOff>120650</xdr:colOff>
      <xdr:row>74</xdr:row>
      <xdr:rowOff>105954</xdr:rowOff>
    </xdr:to>
    <xdr:sp macro="" textlink="">
      <xdr:nvSpPr>
        <xdr:cNvPr id="442" name="楕円 441"/>
        <xdr:cNvSpPr/>
      </xdr:nvSpPr>
      <xdr:spPr>
        <a:xfrm>
          <a:off x="15621000" y="126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116131</xdr:rowOff>
    </xdr:from>
    <xdr:ext cx="736600" cy="259045"/>
    <xdr:sp macro="" textlink="">
      <xdr:nvSpPr>
        <xdr:cNvPr id="443" name="テキスト ボックス 442"/>
        <xdr:cNvSpPr txBox="1"/>
      </xdr:nvSpPr>
      <xdr:spPr>
        <a:xfrm>
          <a:off x="15290800" y="124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77833</xdr:rowOff>
    </xdr:from>
    <xdr:to>
      <xdr:col>74</xdr:col>
      <xdr:colOff>31750</xdr:colOff>
      <xdr:row>74</xdr:row>
      <xdr:rowOff>7983</xdr:rowOff>
    </xdr:to>
    <xdr:sp macro="" textlink="">
      <xdr:nvSpPr>
        <xdr:cNvPr id="444" name="楕円 443"/>
        <xdr:cNvSpPr/>
      </xdr:nvSpPr>
      <xdr:spPr>
        <a:xfrm>
          <a:off x="14732000" y="12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18160</xdr:rowOff>
    </xdr:from>
    <xdr:ext cx="762000" cy="259045"/>
    <xdr:sp macro="" textlink="">
      <xdr:nvSpPr>
        <xdr:cNvPr id="445" name="テキスト ボックス 444"/>
        <xdr:cNvSpPr txBox="1"/>
      </xdr:nvSpPr>
      <xdr:spPr>
        <a:xfrm>
          <a:off x="14401800" y="1236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58238</xdr:rowOff>
    </xdr:from>
    <xdr:to>
      <xdr:col>69</xdr:col>
      <xdr:colOff>142875</xdr:colOff>
      <xdr:row>73</xdr:row>
      <xdr:rowOff>159838</xdr:rowOff>
    </xdr:to>
    <xdr:sp macro="" textlink="">
      <xdr:nvSpPr>
        <xdr:cNvPr id="446" name="楕円 445"/>
        <xdr:cNvSpPr/>
      </xdr:nvSpPr>
      <xdr:spPr>
        <a:xfrm>
          <a:off x="13843000" y="125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170015</xdr:rowOff>
    </xdr:from>
    <xdr:ext cx="762000" cy="259045"/>
    <xdr:sp macro="" textlink="">
      <xdr:nvSpPr>
        <xdr:cNvPr id="447" name="テキスト ボックス 446"/>
        <xdr:cNvSpPr txBox="1"/>
      </xdr:nvSpPr>
      <xdr:spPr>
        <a:xfrm>
          <a:off x="13512800" y="1234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12519</xdr:rowOff>
    </xdr:from>
    <xdr:to>
      <xdr:col>65</xdr:col>
      <xdr:colOff>53975</xdr:colOff>
      <xdr:row>73</xdr:row>
      <xdr:rowOff>114119</xdr:rowOff>
    </xdr:to>
    <xdr:sp macro="" textlink="">
      <xdr:nvSpPr>
        <xdr:cNvPr id="448" name="楕円 447"/>
        <xdr:cNvSpPr/>
      </xdr:nvSpPr>
      <xdr:spPr>
        <a:xfrm>
          <a:off x="12954000" y="1252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124296</xdr:rowOff>
    </xdr:from>
    <xdr:ext cx="762000" cy="259045"/>
    <xdr:sp macro="" textlink="">
      <xdr:nvSpPr>
        <xdr:cNvPr id="449" name="テキスト ボックス 448"/>
        <xdr:cNvSpPr txBox="1"/>
      </xdr:nvSpPr>
      <xdr:spPr>
        <a:xfrm>
          <a:off x="12623800" y="1229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143787</xdr:rowOff>
    </xdr:from>
    <xdr:to>
      <xdr:col>29</xdr:col>
      <xdr:colOff>127000</xdr:colOff>
      <xdr:row>16</xdr:row>
      <xdr:rowOff>150776</xdr:rowOff>
    </xdr:to>
    <xdr:cxnSp macro="">
      <xdr:nvCxnSpPr>
        <xdr:cNvPr id="46" name="直線コネクタ 45"/>
        <xdr:cNvCxnSpPr/>
      </xdr:nvCxnSpPr>
      <xdr:spPr bwMode="auto">
        <a:xfrm flipV="1">
          <a:off x="5003800" y="2934612"/>
          <a:ext cx="647700" cy="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128564</xdr:rowOff>
    </xdr:from>
    <xdr:ext cx="762000" cy="259045"/>
    <xdr:sp macro="" textlink="">
      <xdr:nvSpPr>
        <xdr:cNvPr id="47" name="人口1人当たり決算額の推移平均値テキスト130"/>
        <xdr:cNvSpPr txBox="1"/>
      </xdr:nvSpPr>
      <xdr:spPr>
        <a:xfrm>
          <a:off x="5740400" y="2919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150776</xdr:rowOff>
    </xdr:from>
    <xdr:to>
      <xdr:col>26</xdr:col>
      <xdr:colOff>50800</xdr:colOff>
      <xdr:row>16</xdr:row>
      <xdr:rowOff>153342</xdr:rowOff>
    </xdr:to>
    <xdr:cxnSp macro="">
      <xdr:nvCxnSpPr>
        <xdr:cNvPr id="49" name="直線コネクタ 48"/>
        <xdr:cNvCxnSpPr/>
      </xdr:nvCxnSpPr>
      <xdr:spPr bwMode="auto">
        <a:xfrm flipV="1">
          <a:off x="4305300" y="2941601"/>
          <a:ext cx="698500" cy="2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153342</xdr:rowOff>
    </xdr:from>
    <xdr:to>
      <xdr:col>22</xdr:col>
      <xdr:colOff>114300</xdr:colOff>
      <xdr:row>17</xdr:row>
      <xdr:rowOff>20520</xdr:rowOff>
    </xdr:to>
    <xdr:cxnSp macro="">
      <xdr:nvCxnSpPr>
        <xdr:cNvPr id="52" name="直線コネクタ 51"/>
        <xdr:cNvCxnSpPr/>
      </xdr:nvCxnSpPr>
      <xdr:spPr bwMode="auto">
        <a:xfrm flipV="1">
          <a:off x="3606800" y="2944167"/>
          <a:ext cx="698500" cy="38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11765</xdr:rowOff>
    </xdr:from>
    <xdr:to>
      <xdr:col>18</xdr:col>
      <xdr:colOff>177800</xdr:colOff>
      <xdr:row>17</xdr:row>
      <xdr:rowOff>20520</xdr:rowOff>
    </xdr:to>
    <xdr:cxnSp macro="">
      <xdr:nvCxnSpPr>
        <xdr:cNvPr id="55" name="直線コネクタ 54"/>
        <xdr:cNvCxnSpPr/>
      </xdr:nvCxnSpPr>
      <xdr:spPr bwMode="auto">
        <a:xfrm>
          <a:off x="2908300" y="2974040"/>
          <a:ext cx="698500" cy="8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35483</xdr:rowOff>
    </xdr:from>
    <xdr:to>
      <xdr:col>19</xdr:col>
      <xdr:colOff>38100</xdr:colOff>
      <xdr:row>18</xdr:row>
      <xdr:rowOff>137082</xdr:rowOff>
    </xdr:to>
    <xdr:sp macro="" textlink="">
      <xdr:nvSpPr>
        <xdr:cNvPr id="56" name="フローチャート: 判断 55"/>
        <xdr:cNvSpPr/>
      </xdr:nvSpPr>
      <xdr:spPr bwMode="auto">
        <a:xfrm>
          <a:off x="3556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121860</xdr:rowOff>
    </xdr:from>
    <xdr:ext cx="762000" cy="259045"/>
    <xdr:sp macro="" textlink="">
      <xdr:nvSpPr>
        <xdr:cNvPr id="57" name="テキスト ボックス 56"/>
        <xdr:cNvSpPr txBox="1"/>
      </xdr:nvSpPr>
      <xdr:spPr>
        <a:xfrm>
          <a:off x="32258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49616</xdr:rowOff>
    </xdr:from>
    <xdr:to>
      <xdr:col>15</xdr:col>
      <xdr:colOff>101600</xdr:colOff>
      <xdr:row>18</xdr:row>
      <xdr:rowOff>151216</xdr:rowOff>
    </xdr:to>
    <xdr:sp macro="" textlink="">
      <xdr:nvSpPr>
        <xdr:cNvPr id="58" name="フローチャート: 判断 57"/>
        <xdr:cNvSpPr/>
      </xdr:nvSpPr>
      <xdr:spPr bwMode="auto">
        <a:xfrm>
          <a:off x="2857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135993</xdr:rowOff>
    </xdr:from>
    <xdr:ext cx="762000" cy="259045"/>
    <xdr:sp macro="" textlink="">
      <xdr:nvSpPr>
        <xdr:cNvPr id="59" name="テキスト ボックス 58"/>
        <xdr:cNvSpPr txBox="1"/>
      </xdr:nvSpPr>
      <xdr:spPr>
        <a:xfrm>
          <a:off x="25273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92987</xdr:rowOff>
    </xdr:from>
    <xdr:to>
      <xdr:col>29</xdr:col>
      <xdr:colOff>177800</xdr:colOff>
      <xdr:row>17</xdr:row>
      <xdr:rowOff>23137</xdr:rowOff>
    </xdr:to>
    <xdr:sp macro="" textlink="">
      <xdr:nvSpPr>
        <xdr:cNvPr id="65" name="楕円 64"/>
        <xdr:cNvSpPr/>
      </xdr:nvSpPr>
      <xdr:spPr bwMode="auto">
        <a:xfrm>
          <a:off x="5600700" y="288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109514</xdr:rowOff>
    </xdr:from>
    <xdr:ext cx="762000" cy="259045"/>
    <xdr:sp macro="" textlink="">
      <xdr:nvSpPr>
        <xdr:cNvPr id="66" name="人口1人当たり決算額の推移該当値テキスト130"/>
        <xdr:cNvSpPr txBox="1"/>
      </xdr:nvSpPr>
      <xdr:spPr>
        <a:xfrm>
          <a:off x="5740400" y="27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99976</xdr:rowOff>
    </xdr:from>
    <xdr:to>
      <xdr:col>26</xdr:col>
      <xdr:colOff>101600</xdr:colOff>
      <xdr:row>17</xdr:row>
      <xdr:rowOff>30126</xdr:rowOff>
    </xdr:to>
    <xdr:sp macro="" textlink="">
      <xdr:nvSpPr>
        <xdr:cNvPr id="67" name="楕円 66"/>
        <xdr:cNvSpPr/>
      </xdr:nvSpPr>
      <xdr:spPr bwMode="auto">
        <a:xfrm>
          <a:off x="4953000" y="2890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40303</xdr:rowOff>
    </xdr:from>
    <xdr:ext cx="736600" cy="259045"/>
    <xdr:sp macro="" textlink="">
      <xdr:nvSpPr>
        <xdr:cNvPr id="68" name="テキスト ボックス 67"/>
        <xdr:cNvSpPr txBox="1"/>
      </xdr:nvSpPr>
      <xdr:spPr>
        <a:xfrm>
          <a:off x="4622800" y="2659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102542</xdr:rowOff>
    </xdr:from>
    <xdr:to>
      <xdr:col>22</xdr:col>
      <xdr:colOff>165100</xdr:colOff>
      <xdr:row>17</xdr:row>
      <xdr:rowOff>32692</xdr:rowOff>
    </xdr:to>
    <xdr:sp macro="" textlink="">
      <xdr:nvSpPr>
        <xdr:cNvPr id="69" name="楕円 68"/>
        <xdr:cNvSpPr/>
      </xdr:nvSpPr>
      <xdr:spPr bwMode="auto">
        <a:xfrm>
          <a:off x="4254500" y="2893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42869</xdr:rowOff>
    </xdr:from>
    <xdr:ext cx="762000" cy="259045"/>
    <xdr:sp macro="" textlink="">
      <xdr:nvSpPr>
        <xdr:cNvPr id="70" name="テキスト ボックス 69"/>
        <xdr:cNvSpPr txBox="1"/>
      </xdr:nvSpPr>
      <xdr:spPr>
        <a:xfrm>
          <a:off x="3924300" y="266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141170</xdr:rowOff>
    </xdr:from>
    <xdr:to>
      <xdr:col>19</xdr:col>
      <xdr:colOff>38100</xdr:colOff>
      <xdr:row>17</xdr:row>
      <xdr:rowOff>71320</xdr:rowOff>
    </xdr:to>
    <xdr:sp macro="" textlink="">
      <xdr:nvSpPr>
        <xdr:cNvPr id="71" name="楕円 70"/>
        <xdr:cNvSpPr/>
      </xdr:nvSpPr>
      <xdr:spPr bwMode="auto">
        <a:xfrm>
          <a:off x="3556000" y="293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81497</xdr:rowOff>
    </xdr:from>
    <xdr:ext cx="762000" cy="259045"/>
    <xdr:sp macro="" textlink="">
      <xdr:nvSpPr>
        <xdr:cNvPr id="72" name="テキスト ボックス 71"/>
        <xdr:cNvSpPr txBox="1"/>
      </xdr:nvSpPr>
      <xdr:spPr>
        <a:xfrm>
          <a:off x="3225800" y="270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132415</xdr:rowOff>
    </xdr:from>
    <xdr:to>
      <xdr:col>15</xdr:col>
      <xdr:colOff>101600</xdr:colOff>
      <xdr:row>17</xdr:row>
      <xdr:rowOff>62565</xdr:rowOff>
    </xdr:to>
    <xdr:sp macro="" textlink="">
      <xdr:nvSpPr>
        <xdr:cNvPr id="73" name="楕円 72"/>
        <xdr:cNvSpPr/>
      </xdr:nvSpPr>
      <xdr:spPr bwMode="auto">
        <a:xfrm>
          <a:off x="2857500" y="2923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72742</xdr:rowOff>
    </xdr:from>
    <xdr:ext cx="762000" cy="259045"/>
    <xdr:sp macro="" textlink="">
      <xdr:nvSpPr>
        <xdr:cNvPr id="74" name="テキスト ボックス 73"/>
        <xdr:cNvSpPr txBox="1"/>
      </xdr:nvSpPr>
      <xdr:spPr>
        <a:xfrm>
          <a:off x="2527300" y="269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256964</xdr:rowOff>
    </xdr:from>
    <xdr:to>
      <xdr:col>29</xdr:col>
      <xdr:colOff>127000</xdr:colOff>
      <xdr:row>34</xdr:row>
      <xdr:rowOff>307953</xdr:rowOff>
    </xdr:to>
    <xdr:cxnSp macro="">
      <xdr:nvCxnSpPr>
        <xdr:cNvPr id="108" name="直線コネクタ 107"/>
        <xdr:cNvCxnSpPr/>
      </xdr:nvCxnSpPr>
      <xdr:spPr bwMode="auto">
        <a:xfrm flipV="1">
          <a:off x="5003800" y="6524414"/>
          <a:ext cx="647700" cy="50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241742</xdr:rowOff>
    </xdr:from>
    <xdr:ext cx="762000" cy="259045"/>
    <xdr:sp macro="" textlink="">
      <xdr:nvSpPr>
        <xdr:cNvPr id="109" name="人口1人当たり決算額の推移平均値テキスト445"/>
        <xdr:cNvSpPr txBox="1"/>
      </xdr:nvSpPr>
      <xdr:spPr>
        <a:xfrm>
          <a:off x="5740400" y="650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270071</xdr:rowOff>
    </xdr:from>
    <xdr:to>
      <xdr:col>26</xdr:col>
      <xdr:colOff>50800</xdr:colOff>
      <xdr:row>34</xdr:row>
      <xdr:rowOff>307953</xdr:rowOff>
    </xdr:to>
    <xdr:cxnSp macro="">
      <xdr:nvCxnSpPr>
        <xdr:cNvPr id="111" name="直線コネクタ 110"/>
        <xdr:cNvCxnSpPr/>
      </xdr:nvCxnSpPr>
      <xdr:spPr bwMode="auto">
        <a:xfrm>
          <a:off x="4305300" y="6537521"/>
          <a:ext cx="698500" cy="37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176933</xdr:rowOff>
    </xdr:from>
    <xdr:to>
      <xdr:col>22</xdr:col>
      <xdr:colOff>114300</xdr:colOff>
      <xdr:row>34</xdr:row>
      <xdr:rowOff>270071</xdr:rowOff>
    </xdr:to>
    <xdr:cxnSp macro="">
      <xdr:nvCxnSpPr>
        <xdr:cNvPr id="114" name="直線コネクタ 113"/>
        <xdr:cNvCxnSpPr/>
      </xdr:nvCxnSpPr>
      <xdr:spPr bwMode="auto">
        <a:xfrm>
          <a:off x="3606800" y="6444383"/>
          <a:ext cx="698500" cy="93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80714</xdr:rowOff>
    </xdr:from>
    <xdr:to>
      <xdr:col>18</xdr:col>
      <xdr:colOff>177800</xdr:colOff>
      <xdr:row>34</xdr:row>
      <xdr:rowOff>176933</xdr:rowOff>
    </xdr:to>
    <xdr:cxnSp macro="">
      <xdr:nvCxnSpPr>
        <xdr:cNvPr id="117" name="直線コネクタ 116"/>
        <xdr:cNvCxnSpPr/>
      </xdr:nvCxnSpPr>
      <xdr:spPr bwMode="auto">
        <a:xfrm>
          <a:off x="2908300" y="6348164"/>
          <a:ext cx="698500" cy="96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243350</xdr:rowOff>
    </xdr:from>
    <xdr:to>
      <xdr:col>19</xdr:col>
      <xdr:colOff>38100</xdr:colOff>
      <xdr:row>35</xdr:row>
      <xdr:rowOff>2050</xdr:rowOff>
    </xdr:to>
    <xdr:sp macro="" textlink="">
      <xdr:nvSpPr>
        <xdr:cNvPr id="118" name="フローチャート: 判断 117"/>
        <xdr:cNvSpPr/>
      </xdr:nvSpPr>
      <xdr:spPr bwMode="auto">
        <a:xfrm>
          <a:off x="35560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329727</xdr:rowOff>
    </xdr:from>
    <xdr:ext cx="762000" cy="259045"/>
    <xdr:sp macro="" textlink="">
      <xdr:nvSpPr>
        <xdr:cNvPr id="119" name="テキスト ボックス 118"/>
        <xdr:cNvSpPr txBox="1"/>
      </xdr:nvSpPr>
      <xdr:spPr>
        <a:xfrm>
          <a:off x="3225800" y="65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199535</xdr:rowOff>
    </xdr:from>
    <xdr:to>
      <xdr:col>15</xdr:col>
      <xdr:colOff>101600</xdr:colOff>
      <xdr:row>34</xdr:row>
      <xdr:rowOff>301135</xdr:rowOff>
    </xdr:to>
    <xdr:sp macro="" textlink="">
      <xdr:nvSpPr>
        <xdr:cNvPr id="120" name="フローチャート: 判断 119"/>
        <xdr:cNvSpPr/>
      </xdr:nvSpPr>
      <xdr:spPr bwMode="auto">
        <a:xfrm>
          <a:off x="2857500" y="6466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285912</xdr:rowOff>
    </xdr:from>
    <xdr:ext cx="762000" cy="259045"/>
    <xdr:sp macro="" textlink="">
      <xdr:nvSpPr>
        <xdr:cNvPr id="121" name="テキスト ボックス 120"/>
        <xdr:cNvSpPr txBox="1"/>
      </xdr:nvSpPr>
      <xdr:spPr>
        <a:xfrm>
          <a:off x="2527300" y="65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206165</xdr:rowOff>
    </xdr:from>
    <xdr:to>
      <xdr:col>29</xdr:col>
      <xdr:colOff>177800</xdr:colOff>
      <xdr:row>34</xdr:row>
      <xdr:rowOff>307764</xdr:rowOff>
    </xdr:to>
    <xdr:sp macro="" textlink="">
      <xdr:nvSpPr>
        <xdr:cNvPr id="127" name="楕円 126"/>
        <xdr:cNvSpPr/>
      </xdr:nvSpPr>
      <xdr:spPr bwMode="auto">
        <a:xfrm>
          <a:off x="5600700" y="64736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51242</xdr:rowOff>
    </xdr:from>
    <xdr:ext cx="762000" cy="259045"/>
    <xdr:sp macro="" textlink="">
      <xdr:nvSpPr>
        <xdr:cNvPr id="128" name="人口1人当たり決算額の推移該当値テキスト445"/>
        <xdr:cNvSpPr txBox="1"/>
      </xdr:nvSpPr>
      <xdr:spPr>
        <a:xfrm>
          <a:off x="5740400" y="63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257153</xdr:rowOff>
    </xdr:from>
    <xdr:to>
      <xdr:col>26</xdr:col>
      <xdr:colOff>101600</xdr:colOff>
      <xdr:row>35</xdr:row>
      <xdr:rowOff>15853</xdr:rowOff>
    </xdr:to>
    <xdr:sp macro="" textlink="">
      <xdr:nvSpPr>
        <xdr:cNvPr id="129" name="楕円 128"/>
        <xdr:cNvSpPr/>
      </xdr:nvSpPr>
      <xdr:spPr bwMode="auto">
        <a:xfrm>
          <a:off x="4953000" y="6524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630</xdr:rowOff>
    </xdr:from>
    <xdr:ext cx="736600" cy="259045"/>
    <xdr:sp macro="" textlink="">
      <xdr:nvSpPr>
        <xdr:cNvPr id="130" name="テキスト ボックス 129"/>
        <xdr:cNvSpPr txBox="1"/>
      </xdr:nvSpPr>
      <xdr:spPr>
        <a:xfrm>
          <a:off x="4622800" y="6610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219271</xdr:rowOff>
    </xdr:from>
    <xdr:to>
      <xdr:col>22</xdr:col>
      <xdr:colOff>165100</xdr:colOff>
      <xdr:row>34</xdr:row>
      <xdr:rowOff>320871</xdr:rowOff>
    </xdr:to>
    <xdr:sp macro="" textlink="">
      <xdr:nvSpPr>
        <xdr:cNvPr id="131" name="楕円 130"/>
        <xdr:cNvSpPr/>
      </xdr:nvSpPr>
      <xdr:spPr bwMode="auto">
        <a:xfrm>
          <a:off x="4254500" y="6486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331048</xdr:rowOff>
    </xdr:from>
    <xdr:ext cx="762000" cy="259045"/>
    <xdr:sp macro="" textlink="">
      <xdr:nvSpPr>
        <xdr:cNvPr id="132" name="テキスト ボックス 131"/>
        <xdr:cNvSpPr txBox="1"/>
      </xdr:nvSpPr>
      <xdr:spPr>
        <a:xfrm>
          <a:off x="3924300" y="625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126133</xdr:rowOff>
    </xdr:from>
    <xdr:to>
      <xdr:col>19</xdr:col>
      <xdr:colOff>38100</xdr:colOff>
      <xdr:row>34</xdr:row>
      <xdr:rowOff>227733</xdr:rowOff>
    </xdr:to>
    <xdr:sp macro="" textlink="">
      <xdr:nvSpPr>
        <xdr:cNvPr id="133" name="楕円 132"/>
        <xdr:cNvSpPr/>
      </xdr:nvSpPr>
      <xdr:spPr bwMode="auto">
        <a:xfrm>
          <a:off x="3556000" y="6393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237910</xdr:rowOff>
    </xdr:from>
    <xdr:ext cx="762000" cy="259045"/>
    <xdr:sp macro="" textlink="">
      <xdr:nvSpPr>
        <xdr:cNvPr id="134" name="テキスト ボックス 133"/>
        <xdr:cNvSpPr txBox="1"/>
      </xdr:nvSpPr>
      <xdr:spPr>
        <a:xfrm>
          <a:off x="3225800" y="616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29914</xdr:rowOff>
    </xdr:from>
    <xdr:to>
      <xdr:col>15</xdr:col>
      <xdr:colOff>101600</xdr:colOff>
      <xdr:row>34</xdr:row>
      <xdr:rowOff>131514</xdr:rowOff>
    </xdr:to>
    <xdr:sp macro="" textlink="">
      <xdr:nvSpPr>
        <xdr:cNvPr id="135" name="楕円 134"/>
        <xdr:cNvSpPr/>
      </xdr:nvSpPr>
      <xdr:spPr bwMode="auto">
        <a:xfrm>
          <a:off x="2857500" y="6297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141691</xdr:rowOff>
    </xdr:from>
    <xdr:ext cx="762000" cy="259045"/>
    <xdr:sp macro="" textlink="">
      <xdr:nvSpPr>
        <xdr:cNvPr id="136" name="テキスト ボックス 135"/>
        <xdr:cNvSpPr txBox="1"/>
      </xdr:nvSpPr>
      <xdr:spPr>
        <a:xfrm>
          <a:off x="2527300" y="606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9,332
9,242
381.98
11,023,492
10,504,246
461,166
6,481,249
12,637,200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42621</xdr:rowOff>
    </xdr:from>
    <xdr:to>
      <xdr:col>24</xdr:col>
      <xdr:colOff>63500</xdr:colOff>
      <xdr:row>35</xdr:row>
      <xdr:rowOff>51986</xdr:rowOff>
    </xdr:to>
    <xdr:cxnSp macro="">
      <xdr:nvCxnSpPr>
        <xdr:cNvPr id="61" name="直線コネクタ 60"/>
        <xdr:cNvCxnSpPr/>
      </xdr:nvCxnSpPr>
      <xdr:spPr>
        <a:xfrm flipV="1">
          <a:off x="3797300" y="6043371"/>
          <a:ext cx="838200" cy="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34590</xdr:rowOff>
    </xdr:from>
    <xdr:to>
      <xdr:col>19</xdr:col>
      <xdr:colOff>177800</xdr:colOff>
      <xdr:row>35</xdr:row>
      <xdr:rowOff>51986</xdr:rowOff>
    </xdr:to>
    <xdr:cxnSp macro="">
      <xdr:nvCxnSpPr>
        <xdr:cNvPr id="64" name="直線コネクタ 63"/>
        <xdr:cNvCxnSpPr/>
      </xdr:nvCxnSpPr>
      <xdr:spPr>
        <a:xfrm>
          <a:off x="2908300" y="6035340"/>
          <a:ext cx="8890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34590</xdr:rowOff>
    </xdr:from>
    <xdr:to>
      <xdr:col>15</xdr:col>
      <xdr:colOff>50800</xdr:colOff>
      <xdr:row>35</xdr:row>
      <xdr:rowOff>47025</xdr:rowOff>
    </xdr:to>
    <xdr:cxnSp macro="">
      <xdr:nvCxnSpPr>
        <xdr:cNvPr id="67" name="直線コネクタ 66"/>
        <xdr:cNvCxnSpPr/>
      </xdr:nvCxnSpPr>
      <xdr:spPr>
        <a:xfrm flipV="1">
          <a:off x="2019300" y="6035340"/>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33089</xdr:rowOff>
    </xdr:from>
    <xdr:to>
      <xdr:col>10</xdr:col>
      <xdr:colOff>114300</xdr:colOff>
      <xdr:row>35</xdr:row>
      <xdr:rowOff>47025</xdr:rowOff>
    </xdr:to>
    <xdr:cxnSp macro="">
      <xdr:nvCxnSpPr>
        <xdr:cNvPr id="70" name="直線コネクタ 69"/>
        <xdr:cNvCxnSpPr/>
      </xdr:nvCxnSpPr>
      <xdr:spPr>
        <a:xfrm>
          <a:off x="1130300" y="6033839"/>
          <a:ext cx="889000" cy="1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136129</xdr:rowOff>
    </xdr:from>
    <xdr:to>
      <xdr:col>10</xdr:col>
      <xdr:colOff>165100</xdr:colOff>
      <xdr:row>37</xdr:row>
      <xdr:rowOff>66279</xdr:rowOff>
    </xdr:to>
    <xdr:sp macro="" textlink="">
      <xdr:nvSpPr>
        <xdr:cNvPr id="71" name="フローチャート: 判断 70"/>
        <xdr:cNvSpPr/>
      </xdr:nvSpPr>
      <xdr:spPr>
        <a:xfrm>
          <a:off x="1968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57406</xdr:rowOff>
    </xdr:from>
    <xdr:ext cx="534377" cy="259045"/>
    <xdr:sp macro="" textlink="">
      <xdr:nvSpPr>
        <xdr:cNvPr id="72" name="テキスト ボックス 71"/>
        <xdr:cNvSpPr txBox="1"/>
      </xdr:nvSpPr>
      <xdr:spPr>
        <a:xfrm>
          <a:off x="1752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148968</xdr:rowOff>
    </xdr:from>
    <xdr:to>
      <xdr:col>6</xdr:col>
      <xdr:colOff>38100</xdr:colOff>
      <xdr:row>37</xdr:row>
      <xdr:rowOff>79118</xdr:rowOff>
    </xdr:to>
    <xdr:sp macro="" textlink="">
      <xdr:nvSpPr>
        <xdr:cNvPr id="73" name="フローチャート: 判断 72"/>
        <xdr:cNvSpPr/>
      </xdr:nvSpPr>
      <xdr:spPr>
        <a:xfrm>
          <a:off x="1079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70245</xdr:rowOff>
    </xdr:from>
    <xdr:ext cx="534377" cy="259045"/>
    <xdr:sp macro="" textlink="">
      <xdr:nvSpPr>
        <xdr:cNvPr id="74" name="テキスト ボックス 73"/>
        <xdr:cNvSpPr txBox="1"/>
      </xdr:nvSpPr>
      <xdr:spPr>
        <a:xfrm>
          <a:off x="863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163271</xdr:rowOff>
    </xdr:from>
    <xdr:to>
      <xdr:col>24</xdr:col>
      <xdr:colOff>114300</xdr:colOff>
      <xdr:row>35</xdr:row>
      <xdr:rowOff>93421</xdr:rowOff>
    </xdr:to>
    <xdr:sp macro="" textlink="">
      <xdr:nvSpPr>
        <xdr:cNvPr id="80" name="楕円 79"/>
        <xdr:cNvSpPr/>
      </xdr:nvSpPr>
      <xdr:spPr>
        <a:xfrm>
          <a:off x="4584700" y="59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14698</xdr:rowOff>
    </xdr:from>
    <xdr:ext cx="599010" cy="259045"/>
    <xdr:sp macro="" textlink="">
      <xdr:nvSpPr>
        <xdr:cNvPr id="81" name="人件費該当値テキスト"/>
        <xdr:cNvSpPr txBox="1"/>
      </xdr:nvSpPr>
      <xdr:spPr>
        <a:xfrm>
          <a:off x="4686300" y="584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1186</xdr:rowOff>
    </xdr:from>
    <xdr:to>
      <xdr:col>20</xdr:col>
      <xdr:colOff>38100</xdr:colOff>
      <xdr:row>35</xdr:row>
      <xdr:rowOff>102786</xdr:rowOff>
    </xdr:to>
    <xdr:sp macro="" textlink="">
      <xdr:nvSpPr>
        <xdr:cNvPr id="82" name="楕円 81"/>
        <xdr:cNvSpPr/>
      </xdr:nvSpPr>
      <xdr:spPr>
        <a:xfrm>
          <a:off x="3746500" y="600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119313</xdr:rowOff>
    </xdr:from>
    <xdr:ext cx="599010" cy="259045"/>
    <xdr:sp macro="" textlink="">
      <xdr:nvSpPr>
        <xdr:cNvPr id="83" name="テキスト ボックス 82"/>
        <xdr:cNvSpPr txBox="1"/>
      </xdr:nvSpPr>
      <xdr:spPr>
        <a:xfrm>
          <a:off x="3497795" y="577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155240</xdr:rowOff>
    </xdr:from>
    <xdr:to>
      <xdr:col>15</xdr:col>
      <xdr:colOff>101600</xdr:colOff>
      <xdr:row>35</xdr:row>
      <xdr:rowOff>85390</xdr:rowOff>
    </xdr:to>
    <xdr:sp macro="" textlink="">
      <xdr:nvSpPr>
        <xdr:cNvPr id="84" name="楕円 83"/>
        <xdr:cNvSpPr/>
      </xdr:nvSpPr>
      <xdr:spPr>
        <a:xfrm>
          <a:off x="2857500" y="59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101917</xdr:rowOff>
    </xdr:from>
    <xdr:ext cx="599010" cy="259045"/>
    <xdr:sp macro="" textlink="">
      <xdr:nvSpPr>
        <xdr:cNvPr id="85" name="テキスト ボックス 84"/>
        <xdr:cNvSpPr txBox="1"/>
      </xdr:nvSpPr>
      <xdr:spPr>
        <a:xfrm>
          <a:off x="2608795" y="57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167675</xdr:rowOff>
    </xdr:from>
    <xdr:to>
      <xdr:col>10</xdr:col>
      <xdr:colOff>165100</xdr:colOff>
      <xdr:row>35</xdr:row>
      <xdr:rowOff>97825</xdr:rowOff>
    </xdr:to>
    <xdr:sp macro="" textlink="">
      <xdr:nvSpPr>
        <xdr:cNvPr id="86" name="楕円 85"/>
        <xdr:cNvSpPr/>
      </xdr:nvSpPr>
      <xdr:spPr>
        <a:xfrm>
          <a:off x="1968500" y="59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114352</xdr:rowOff>
    </xdr:from>
    <xdr:ext cx="599010" cy="259045"/>
    <xdr:sp macro="" textlink="">
      <xdr:nvSpPr>
        <xdr:cNvPr id="87" name="テキスト ボックス 86"/>
        <xdr:cNvSpPr txBox="1"/>
      </xdr:nvSpPr>
      <xdr:spPr>
        <a:xfrm>
          <a:off x="1719795" y="577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153739</xdr:rowOff>
    </xdr:from>
    <xdr:to>
      <xdr:col>6</xdr:col>
      <xdr:colOff>38100</xdr:colOff>
      <xdr:row>35</xdr:row>
      <xdr:rowOff>83889</xdr:rowOff>
    </xdr:to>
    <xdr:sp macro="" textlink="">
      <xdr:nvSpPr>
        <xdr:cNvPr id="88" name="楕円 87"/>
        <xdr:cNvSpPr/>
      </xdr:nvSpPr>
      <xdr:spPr>
        <a:xfrm>
          <a:off x="1079500" y="59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100416</xdr:rowOff>
    </xdr:from>
    <xdr:ext cx="599010" cy="259045"/>
    <xdr:sp macro="" textlink="">
      <xdr:nvSpPr>
        <xdr:cNvPr id="89" name="テキスト ボックス 88"/>
        <xdr:cNvSpPr txBox="1"/>
      </xdr:nvSpPr>
      <xdr:spPr>
        <a:xfrm>
          <a:off x="830795" y="575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36262</xdr:rowOff>
    </xdr:from>
    <xdr:to>
      <xdr:col>24</xdr:col>
      <xdr:colOff>63500</xdr:colOff>
      <xdr:row>55</xdr:row>
      <xdr:rowOff>36757</xdr:rowOff>
    </xdr:to>
    <xdr:cxnSp macro="">
      <xdr:nvCxnSpPr>
        <xdr:cNvPr id="118" name="直線コネクタ 117"/>
        <xdr:cNvCxnSpPr/>
      </xdr:nvCxnSpPr>
      <xdr:spPr>
        <a:xfrm>
          <a:off x="3797300" y="9466012"/>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36262</xdr:rowOff>
    </xdr:from>
    <xdr:to>
      <xdr:col>19</xdr:col>
      <xdr:colOff>177800</xdr:colOff>
      <xdr:row>55</xdr:row>
      <xdr:rowOff>74599</xdr:rowOff>
    </xdr:to>
    <xdr:cxnSp macro="">
      <xdr:nvCxnSpPr>
        <xdr:cNvPr id="121" name="直線コネクタ 120"/>
        <xdr:cNvCxnSpPr/>
      </xdr:nvCxnSpPr>
      <xdr:spPr>
        <a:xfrm flipV="1">
          <a:off x="2908300" y="9466012"/>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74599</xdr:rowOff>
    </xdr:from>
    <xdr:to>
      <xdr:col>15</xdr:col>
      <xdr:colOff>50800</xdr:colOff>
      <xdr:row>55</xdr:row>
      <xdr:rowOff>92433</xdr:rowOff>
    </xdr:to>
    <xdr:cxnSp macro="">
      <xdr:nvCxnSpPr>
        <xdr:cNvPr id="124" name="直線コネクタ 123"/>
        <xdr:cNvCxnSpPr/>
      </xdr:nvCxnSpPr>
      <xdr:spPr>
        <a:xfrm flipV="1">
          <a:off x="2019300" y="9504349"/>
          <a:ext cx="889000" cy="1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92433</xdr:rowOff>
    </xdr:from>
    <xdr:to>
      <xdr:col>10</xdr:col>
      <xdr:colOff>114300</xdr:colOff>
      <xdr:row>55</xdr:row>
      <xdr:rowOff>128632</xdr:rowOff>
    </xdr:to>
    <xdr:cxnSp macro="">
      <xdr:nvCxnSpPr>
        <xdr:cNvPr id="127" name="直線コネクタ 126"/>
        <xdr:cNvCxnSpPr/>
      </xdr:nvCxnSpPr>
      <xdr:spPr>
        <a:xfrm flipV="1">
          <a:off x="1130300" y="9522183"/>
          <a:ext cx="889000" cy="3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28" name="フローチャート: 判断 127"/>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29" name="テキスト ボックス 128"/>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0" name="フローチャート: 判断 129"/>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96256</xdr:rowOff>
    </xdr:from>
    <xdr:ext cx="534377" cy="259045"/>
    <xdr:sp macro="" textlink="">
      <xdr:nvSpPr>
        <xdr:cNvPr id="131" name="テキスト ボックス 130"/>
        <xdr:cNvSpPr txBox="1"/>
      </xdr:nvSpPr>
      <xdr:spPr>
        <a:xfrm>
          <a:off x="863111" y="986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157407</xdr:rowOff>
    </xdr:from>
    <xdr:to>
      <xdr:col>24</xdr:col>
      <xdr:colOff>114300</xdr:colOff>
      <xdr:row>55</xdr:row>
      <xdr:rowOff>87557</xdr:rowOff>
    </xdr:to>
    <xdr:sp macro="" textlink="">
      <xdr:nvSpPr>
        <xdr:cNvPr id="137" name="楕円 136"/>
        <xdr:cNvSpPr/>
      </xdr:nvSpPr>
      <xdr:spPr>
        <a:xfrm>
          <a:off x="4584700" y="94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8834</xdr:rowOff>
    </xdr:from>
    <xdr:ext cx="599010" cy="259045"/>
    <xdr:sp macro="" textlink="">
      <xdr:nvSpPr>
        <xdr:cNvPr id="138" name="物件費該当値テキスト"/>
        <xdr:cNvSpPr txBox="1"/>
      </xdr:nvSpPr>
      <xdr:spPr>
        <a:xfrm>
          <a:off x="4686300" y="926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156912</xdr:rowOff>
    </xdr:from>
    <xdr:to>
      <xdr:col>20</xdr:col>
      <xdr:colOff>38100</xdr:colOff>
      <xdr:row>55</xdr:row>
      <xdr:rowOff>87062</xdr:rowOff>
    </xdr:to>
    <xdr:sp macro="" textlink="">
      <xdr:nvSpPr>
        <xdr:cNvPr id="139" name="楕円 138"/>
        <xdr:cNvSpPr/>
      </xdr:nvSpPr>
      <xdr:spPr>
        <a:xfrm>
          <a:off x="3746500" y="941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103589</xdr:rowOff>
    </xdr:from>
    <xdr:ext cx="599010" cy="259045"/>
    <xdr:sp macro="" textlink="">
      <xdr:nvSpPr>
        <xdr:cNvPr id="140" name="テキスト ボックス 139"/>
        <xdr:cNvSpPr txBox="1"/>
      </xdr:nvSpPr>
      <xdr:spPr>
        <a:xfrm>
          <a:off x="3497795" y="919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23799</xdr:rowOff>
    </xdr:from>
    <xdr:to>
      <xdr:col>15</xdr:col>
      <xdr:colOff>101600</xdr:colOff>
      <xdr:row>55</xdr:row>
      <xdr:rowOff>125399</xdr:rowOff>
    </xdr:to>
    <xdr:sp macro="" textlink="">
      <xdr:nvSpPr>
        <xdr:cNvPr id="141" name="楕円 140"/>
        <xdr:cNvSpPr/>
      </xdr:nvSpPr>
      <xdr:spPr>
        <a:xfrm>
          <a:off x="2857500" y="94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141926</xdr:rowOff>
    </xdr:from>
    <xdr:ext cx="599010" cy="259045"/>
    <xdr:sp macro="" textlink="">
      <xdr:nvSpPr>
        <xdr:cNvPr id="142" name="テキスト ボックス 141"/>
        <xdr:cNvSpPr txBox="1"/>
      </xdr:nvSpPr>
      <xdr:spPr>
        <a:xfrm>
          <a:off x="2608795" y="922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41633</xdr:rowOff>
    </xdr:from>
    <xdr:to>
      <xdr:col>10</xdr:col>
      <xdr:colOff>165100</xdr:colOff>
      <xdr:row>55</xdr:row>
      <xdr:rowOff>143233</xdr:rowOff>
    </xdr:to>
    <xdr:sp macro="" textlink="">
      <xdr:nvSpPr>
        <xdr:cNvPr id="143" name="楕円 142"/>
        <xdr:cNvSpPr/>
      </xdr:nvSpPr>
      <xdr:spPr>
        <a:xfrm>
          <a:off x="1968500" y="94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159760</xdr:rowOff>
    </xdr:from>
    <xdr:ext cx="599010" cy="259045"/>
    <xdr:sp macro="" textlink="">
      <xdr:nvSpPr>
        <xdr:cNvPr id="144" name="テキスト ボックス 143"/>
        <xdr:cNvSpPr txBox="1"/>
      </xdr:nvSpPr>
      <xdr:spPr>
        <a:xfrm>
          <a:off x="1719795" y="924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77832</xdr:rowOff>
    </xdr:from>
    <xdr:to>
      <xdr:col>6</xdr:col>
      <xdr:colOff>38100</xdr:colOff>
      <xdr:row>56</xdr:row>
      <xdr:rowOff>7982</xdr:rowOff>
    </xdr:to>
    <xdr:sp macro="" textlink="">
      <xdr:nvSpPr>
        <xdr:cNvPr id="145" name="楕円 144"/>
        <xdr:cNvSpPr/>
      </xdr:nvSpPr>
      <xdr:spPr>
        <a:xfrm>
          <a:off x="1079500" y="95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24509</xdr:rowOff>
    </xdr:from>
    <xdr:ext cx="599010" cy="259045"/>
    <xdr:sp macro="" textlink="">
      <xdr:nvSpPr>
        <xdr:cNvPr id="146" name="テキスト ボックス 145"/>
        <xdr:cNvSpPr txBox="1"/>
      </xdr:nvSpPr>
      <xdr:spPr>
        <a:xfrm>
          <a:off x="830795" y="928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126833</xdr:rowOff>
    </xdr:from>
    <xdr:to>
      <xdr:col>24</xdr:col>
      <xdr:colOff>63500</xdr:colOff>
      <xdr:row>76</xdr:row>
      <xdr:rowOff>160601</xdr:rowOff>
    </xdr:to>
    <xdr:cxnSp macro="">
      <xdr:nvCxnSpPr>
        <xdr:cNvPr id="177" name="直線コネクタ 176"/>
        <xdr:cNvCxnSpPr/>
      </xdr:nvCxnSpPr>
      <xdr:spPr>
        <a:xfrm>
          <a:off x="3797300" y="13157033"/>
          <a:ext cx="838200" cy="3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126833</xdr:rowOff>
    </xdr:from>
    <xdr:to>
      <xdr:col>19</xdr:col>
      <xdr:colOff>177800</xdr:colOff>
      <xdr:row>77</xdr:row>
      <xdr:rowOff>11520</xdr:rowOff>
    </xdr:to>
    <xdr:cxnSp macro="">
      <xdr:nvCxnSpPr>
        <xdr:cNvPr id="180" name="直線コネクタ 179"/>
        <xdr:cNvCxnSpPr/>
      </xdr:nvCxnSpPr>
      <xdr:spPr>
        <a:xfrm flipV="1">
          <a:off x="2908300" y="13157033"/>
          <a:ext cx="889000" cy="5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118374</xdr:rowOff>
    </xdr:from>
    <xdr:to>
      <xdr:col>15</xdr:col>
      <xdr:colOff>50800</xdr:colOff>
      <xdr:row>77</xdr:row>
      <xdr:rowOff>11520</xdr:rowOff>
    </xdr:to>
    <xdr:cxnSp macro="">
      <xdr:nvCxnSpPr>
        <xdr:cNvPr id="183" name="直線コネクタ 182"/>
        <xdr:cNvCxnSpPr/>
      </xdr:nvCxnSpPr>
      <xdr:spPr>
        <a:xfrm>
          <a:off x="2019300" y="13148574"/>
          <a:ext cx="889000" cy="6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109460</xdr:rowOff>
    </xdr:from>
    <xdr:to>
      <xdr:col>10</xdr:col>
      <xdr:colOff>114300</xdr:colOff>
      <xdr:row>76</xdr:row>
      <xdr:rowOff>118374</xdr:rowOff>
    </xdr:to>
    <xdr:cxnSp macro="">
      <xdr:nvCxnSpPr>
        <xdr:cNvPr id="186" name="直線コネクタ 185"/>
        <xdr:cNvCxnSpPr/>
      </xdr:nvCxnSpPr>
      <xdr:spPr>
        <a:xfrm>
          <a:off x="1130300" y="13139660"/>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28811</xdr:rowOff>
    </xdr:from>
    <xdr:to>
      <xdr:col>10</xdr:col>
      <xdr:colOff>165100</xdr:colOff>
      <xdr:row>77</xdr:row>
      <xdr:rowOff>130411</xdr:rowOff>
    </xdr:to>
    <xdr:sp macro="" textlink="">
      <xdr:nvSpPr>
        <xdr:cNvPr id="187" name="フローチャート: 判断 186"/>
        <xdr:cNvSpPr/>
      </xdr:nvSpPr>
      <xdr:spPr>
        <a:xfrm>
          <a:off x="1968500" y="1323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121538</xdr:rowOff>
    </xdr:from>
    <xdr:ext cx="534377" cy="259045"/>
    <xdr:sp macro="" textlink="">
      <xdr:nvSpPr>
        <xdr:cNvPr id="188" name="テキスト ボックス 187"/>
        <xdr:cNvSpPr txBox="1"/>
      </xdr:nvSpPr>
      <xdr:spPr>
        <a:xfrm>
          <a:off x="1752111" y="133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47262</xdr:rowOff>
    </xdr:from>
    <xdr:to>
      <xdr:col>6</xdr:col>
      <xdr:colOff>38100</xdr:colOff>
      <xdr:row>77</xdr:row>
      <xdr:rowOff>148862</xdr:rowOff>
    </xdr:to>
    <xdr:sp macro="" textlink="">
      <xdr:nvSpPr>
        <xdr:cNvPr id="189" name="フローチャート: 判断 188"/>
        <xdr:cNvSpPr/>
      </xdr:nvSpPr>
      <xdr:spPr>
        <a:xfrm>
          <a:off x="1079500" y="132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139989</xdr:rowOff>
    </xdr:from>
    <xdr:ext cx="534377" cy="259045"/>
    <xdr:sp macro="" textlink="">
      <xdr:nvSpPr>
        <xdr:cNvPr id="190" name="テキスト ボックス 189"/>
        <xdr:cNvSpPr txBox="1"/>
      </xdr:nvSpPr>
      <xdr:spPr>
        <a:xfrm>
          <a:off x="863111" y="133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109801</xdr:rowOff>
    </xdr:from>
    <xdr:to>
      <xdr:col>24</xdr:col>
      <xdr:colOff>114300</xdr:colOff>
      <xdr:row>77</xdr:row>
      <xdr:rowOff>39951</xdr:rowOff>
    </xdr:to>
    <xdr:sp macro="" textlink="">
      <xdr:nvSpPr>
        <xdr:cNvPr id="196" name="楕円 195"/>
        <xdr:cNvSpPr/>
      </xdr:nvSpPr>
      <xdr:spPr>
        <a:xfrm>
          <a:off x="4584700" y="1314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88228</xdr:rowOff>
    </xdr:from>
    <xdr:ext cx="534377" cy="259045"/>
    <xdr:sp macro="" textlink="">
      <xdr:nvSpPr>
        <xdr:cNvPr id="197" name="維持補修費該当値テキスト"/>
        <xdr:cNvSpPr txBox="1"/>
      </xdr:nvSpPr>
      <xdr:spPr>
        <a:xfrm>
          <a:off x="4686300" y="1311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76033</xdr:rowOff>
    </xdr:from>
    <xdr:to>
      <xdr:col>20</xdr:col>
      <xdr:colOff>38100</xdr:colOff>
      <xdr:row>77</xdr:row>
      <xdr:rowOff>6183</xdr:rowOff>
    </xdr:to>
    <xdr:sp macro="" textlink="">
      <xdr:nvSpPr>
        <xdr:cNvPr id="198" name="楕円 197"/>
        <xdr:cNvSpPr/>
      </xdr:nvSpPr>
      <xdr:spPr>
        <a:xfrm>
          <a:off x="3746500" y="131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168760</xdr:rowOff>
    </xdr:from>
    <xdr:ext cx="534377" cy="259045"/>
    <xdr:sp macro="" textlink="">
      <xdr:nvSpPr>
        <xdr:cNvPr id="199" name="テキスト ボックス 198"/>
        <xdr:cNvSpPr txBox="1"/>
      </xdr:nvSpPr>
      <xdr:spPr>
        <a:xfrm>
          <a:off x="3530111" y="131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132170</xdr:rowOff>
    </xdr:from>
    <xdr:to>
      <xdr:col>15</xdr:col>
      <xdr:colOff>101600</xdr:colOff>
      <xdr:row>77</xdr:row>
      <xdr:rowOff>62320</xdr:rowOff>
    </xdr:to>
    <xdr:sp macro="" textlink="">
      <xdr:nvSpPr>
        <xdr:cNvPr id="200" name="楕円 199"/>
        <xdr:cNvSpPr/>
      </xdr:nvSpPr>
      <xdr:spPr>
        <a:xfrm>
          <a:off x="2857500" y="131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53447</xdr:rowOff>
    </xdr:from>
    <xdr:ext cx="534377" cy="259045"/>
    <xdr:sp macro="" textlink="">
      <xdr:nvSpPr>
        <xdr:cNvPr id="201" name="テキスト ボックス 200"/>
        <xdr:cNvSpPr txBox="1"/>
      </xdr:nvSpPr>
      <xdr:spPr>
        <a:xfrm>
          <a:off x="2641111" y="132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67574</xdr:rowOff>
    </xdr:from>
    <xdr:to>
      <xdr:col>10</xdr:col>
      <xdr:colOff>165100</xdr:colOff>
      <xdr:row>76</xdr:row>
      <xdr:rowOff>169174</xdr:rowOff>
    </xdr:to>
    <xdr:sp macro="" textlink="">
      <xdr:nvSpPr>
        <xdr:cNvPr id="202" name="楕円 201"/>
        <xdr:cNvSpPr/>
      </xdr:nvSpPr>
      <xdr:spPr>
        <a:xfrm>
          <a:off x="1968500" y="1309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14252</xdr:rowOff>
    </xdr:from>
    <xdr:ext cx="534377" cy="259045"/>
    <xdr:sp macro="" textlink="">
      <xdr:nvSpPr>
        <xdr:cNvPr id="203" name="テキスト ボックス 202"/>
        <xdr:cNvSpPr txBox="1"/>
      </xdr:nvSpPr>
      <xdr:spPr>
        <a:xfrm>
          <a:off x="1752111" y="128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58660</xdr:rowOff>
    </xdr:from>
    <xdr:to>
      <xdr:col>6</xdr:col>
      <xdr:colOff>38100</xdr:colOff>
      <xdr:row>76</xdr:row>
      <xdr:rowOff>160260</xdr:rowOff>
    </xdr:to>
    <xdr:sp macro="" textlink="">
      <xdr:nvSpPr>
        <xdr:cNvPr id="204" name="楕円 203"/>
        <xdr:cNvSpPr/>
      </xdr:nvSpPr>
      <xdr:spPr>
        <a:xfrm>
          <a:off x="1079500" y="1308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5336</xdr:rowOff>
    </xdr:from>
    <xdr:ext cx="534377" cy="259045"/>
    <xdr:sp macro="" textlink="">
      <xdr:nvSpPr>
        <xdr:cNvPr id="205" name="テキスト ボックス 204"/>
        <xdr:cNvSpPr txBox="1"/>
      </xdr:nvSpPr>
      <xdr:spPr>
        <a:xfrm>
          <a:off x="863111" y="1286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29221</xdr:rowOff>
    </xdr:from>
    <xdr:to>
      <xdr:col>24</xdr:col>
      <xdr:colOff>63500</xdr:colOff>
      <xdr:row>97</xdr:row>
      <xdr:rowOff>93605</xdr:rowOff>
    </xdr:to>
    <xdr:cxnSp macro="">
      <xdr:nvCxnSpPr>
        <xdr:cNvPr id="237" name="直線コネクタ 236"/>
        <xdr:cNvCxnSpPr/>
      </xdr:nvCxnSpPr>
      <xdr:spPr>
        <a:xfrm>
          <a:off x="3797300" y="16659871"/>
          <a:ext cx="838200" cy="6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29221</xdr:rowOff>
    </xdr:from>
    <xdr:to>
      <xdr:col>19</xdr:col>
      <xdr:colOff>177800</xdr:colOff>
      <xdr:row>97</xdr:row>
      <xdr:rowOff>151000</xdr:rowOff>
    </xdr:to>
    <xdr:cxnSp macro="">
      <xdr:nvCxnSpPr>
        <xdr:cNvPr id="240" name="直線コネクタ 239"/>
        <xdr:cNvCxnSpPr/>
      </xdr:nvCxnSpPr>
      <xdr:spPr>
        <a:xfrm flipV="1">
          <a:off x="2908300" y="16659871"/>
          <a:ext cx="889000" cy="12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151000</xdr:rowOff>
    </xdr:from>
    <xdr:to>
      <xdr:col>15</xdr:col>
      <xdr:colOff>50800</xdr:colOff>
      <xdr:row>98</xdr:row>
      <xdr:rowOff>8630</xdr:rowOff>
    </xdr:to>
    <xdr:cxnSp macro="">
      <xdr:nvCxnSpPr>
        <xdr:cNvPr id="243" name="直線コネクタ 242"/>
        <xdr:cNvCxnSpPr/>
      </xdr:nvCxnSpPr>
      <xdr:spPr>
        <a:xfrm flipV="1">
          <a:off x="2019300" y="16781650"/>
          <a:ext cx="8890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8630</xdr:rowOff>
    </xdr:from>
    <xdr:to>
      <xdr:col>10</xdr:col>
      <xdr:colOff>114300</xdr:colOff>
      <xdr:row>98</xdr:row>
      <xdr:rowOff>91613</xdr:rowOff>
    </xdr:to>
    <xdr:cxnSp macro="">
      <xdr:nvCxnSpPr>
        <xdr:cNvPr id="246" name="直線コネクタ 245"/>
        <xdr:cNvCxnSpPr/>
      </xdr:nvCxnSpPr>
      <xdr:spPr>
        <a:xfrm flipV="1">
          <a:off x="1130300" y="16810730"/>
          <a:ext cx="889000" cy="8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117948</xdr:rowOff>
    </xdr:from>
    <xdr:to>
      <xdr:col>10</xdr:col>
      <xdr:colOff>165100</xdr:colOff>
      <xdr:row>97</xdr:row>
      <xdr:rowOff>48098</xdr:rowOff>
    </xdr:to>
    <xdr:sp macro="" textlink="">
      <xdr:nvSpPr>
        <xdr:cNvPr id="247" name="フローチャート: 判断 246"/>
        <xdr:cNvSpPr/>
      </xdr:nvSpPr>
      <xdr:spPr>
        <a:xfrm>
          <a:off x="1968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64625</xdr:rowOff>
    </xdr:from>
    <xdr:ext cx="534377" cy="259045"/>
    <xdr:sp macro="" textlink="">
      <xdr:nvSpPr>
        <xdr:cNvPr id="248" name="テキスト ボックス 247"/>
        <xdr:cNvSpPr txBox="1"/>
      </xdr:nvSpPr>
      <xdr:spPr>
        <a:xfrm>
          <a:off x="1752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49092</xdr:rowOff>
    </xdr:from>
    <xdr:to>
      <xdr:col>6</xdr:col>
      <xdr:colOff>38100</xdr:colOff>
      <xdr:row>97</xdr:row>
      <xdr:rowOff>150692</xdr:rowOff>
    </xdr:to>
    <xdr:sp macro="" textlink="">
      <xdr:nvSpPr>
        <xdr:cNvPr id="249" name="フローチャート: 判断 248"/>
        <xdr:cNvSpPr/>
      </xdr:nvSpPr>
      <xdr:spPr>
        <a:xfrm>
          <a:off x="1079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167219</xdr:rowOff>
    </xdr:from>
    <xdr:ext cx="534377" cy="259045"/>
    <xdr:sp macro="" textlink="">
      <xdr:nvSpPr>
        <xdr:cNvPr id="250" name="テキスト ボックス 249"/>
        <xdr:cNvSpPr txBox="1"/>
      </xdr:nvSpPr>
      <xdr:spPr>
        <a:xfrm>
          <a:off x="863111" y="1645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42805</xdr:rowOff>
    </xdr:from>
    <xdr:to>
      <xdr:col>24</xdr:col>
      <xdr:colOff>114300</xdr:colOff>
      <xdr:row>97</xdr:row>
      <xdr:rowOff>144405</xdr:rowOff>
    </xdr:to>
    <xdr:sp macro="" textlink="">
      <xdr:nvSpPr>
        <xdr:cNvPr id="256" name="楕円 255"/>
        <xdr:cNvSpPr/>
      </xdr:nvSpPr>
      <xdr:spPr>
        <a:xfrm>
          <a:off x="4584700" y="16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21232</xdr:rowOff>
    </xdr:from>
    <xdr:ext cx="534377" cy="259045"/>
    <xdr:sp macro="" textlink="">
      <xdr:nvSpPr>
        <xdr:cNvPr id="257" name="扶助費該当値テキスト"/>
        <xdr:cNvSpPr txBox="1"/>
      </xdr:nvSpPr>
      <xdr:spPr>
        <a:xfrm>
          <a:off x="4686300" y="1665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149871</xdr:rowOff>
    </xdr:from>
    <xdr:to>
      <xdr:col>20</xdr:col>
      <xdr:colOff>38100</xdr:colOff>
      <xdr:row>97</xdr:row>
      <xdr:rowOff>80021</xdr:rowOff>
    </xdr:to>
    <xdr:sp macro="" textlink="">
      <xdr:nvSpPr>
        <xdr:cNvPr id="258" name="楕円 257"/>
        <xdr:cNvSpPr/>
      </xdr:nvSpPr>
      <xdr:spPr>
        <a:xfrm>
          <a:off x="3746500" y="166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71148</xdr:rowOff>
    </xdr:from>
    <xdr:ext cx="534377" cy="259045"/>
    <xdr:sp macro="" textlink="">
      <xdr:nvSpPr>
        <xdr:cNvPr id="259" name="テキスト ボックス 258"/>
        <xdr:cNvSpPr txBox="1"/>
      </xdr:nvSpPr>
      <xdr:spPr>
        <a:xfrm>
          <a:off x="3530111" y="1670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100200</xdr:rowOff>
    </xdr:from>
    <xdr:to>
      <xdr:col>15</xdr:col>
      <xdr:colOff>101600</xdr:colOff>
      <xdr:row>98</xdr:row>
      <xdr:rowOff>30350</xdr:rowOff>
    </xdr:to>
    <xdr:sp macro="" textlink="">
      <xdr:nvSpPr>
        <xdr:cNvPr id="260" name="楕円 259"/>
        <xdr:cNvSpPr/>
      </xdr:nvSpPr>
      <xdr:spPr>
        <a:xfrm>
          <a:off x="2857500" y="167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21477</xdr:rowOff>
    </xdr:from>
    <xdr:ext cx="534377" cy="259045"/>
    <xdr:sp macro="" textlink="">
      <xdr:nvSpPr>
        <xdr:cNvPr id="261" name="テキスト ボックス 260"/>
        <xdr:cNvSpPr txBox="1"/>
      </xdr:nvSpPr>
      <xdr:spPr>
        <a:xfrm>
          <a:off x="2641111" y="1682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129280</xdr:rowOff>
    </xdr:from>
    <xdr:to>
      <xdr:col>10</xdr:col>
      <xdr:colOff>165100</xdr:colOff>
      <xdr:row>98</xdr:row>
      <xdr:rowOff>59430</xdr:rowOff>
    </xdr:to>
    <xdr:sp macro="" textlink="">
      <xdr:nvSpPr>
        <xdr:cNvPr id="262" name="楕円 261"/>
        <xdr:cNvSpPr/>
      </xdr:nvSpPr>
      <xdr:spPr>
        <a:xfrm>
          <a:off x="1968500" y="167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50557</xdr:rowOff>
    </xdr:from>
    <xdr:ext cx="534377" cy="259045"/>
    <xdr:sp macro="" textlink="">
      <xdr:nvSpPr>
        <xdr:cNvPr id="263" name="テキスト ボックス 262"/>
        <xdr:cNvSpPr txBox="1"/>
      </xdr:nvSpPr>
      <xdr:spPr>
        <a:xfrm>
          <a:off x="1752111" y="1685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40813</xdr:rowOff>
    </xdr:from>
    <xdr:to>
      <xdr:col>6</xdr:col>
      <xdr:colOff>38100</xdr:colOff>
      <xdr:row>98</xdr:row>
      <xdr:rowOff>142413</xdr:rowOff>
    </xdr:to>
    <xdr:sp macro="" textlink="">
      <xdr:nvSpPr>
        <xdr:cNvPr id="264" name="楕円 263"/>
        <xdr:cNvSpPr/>
      </xdr:nvSpPr>
      <xdr:spPr>
        <a:xfrm>
          <a:off x="1079500" y="168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133540</xdr:rowOff>
    </xdr:from>
    <xdr:ext cx="534377" cy="259045"/>
    <xdr:sp macro="" textlink="">
      <xdr:nvSpPr>
        <xdr:cNvPr id="265" name="テキスト ボックス 264"/>
        <xdr:cNvSpPr txBox="1"/>
      </xdr:nvSpPr>
      <xdr:spPr>
        <a:xfrm>
          <a:off x="863111" y="1693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76496</xdr:rowOff>
    </xdr:from>
    <xdr:to>
      <xdr:col>55</xdr:col>
      <xdr:colOff>0</xdr:colOff>
      <xdr:row>34</xdr:row>
      <xdr:rowOff>120498</xdr:rowOff>
    </xdr:to>
    <xdr:cxnSp macro="">
      <xdr:nvCxnSpPr>
        <xdr:cNvPr id="294" name="直線コネクタ 293"/>
        <xdr:cNvCxnSpPr/>
      </xdr:nvCxnSpPr>
      <xdr:spPr>
        <a:xfrm flipV="1">
          <a:off x="9639300" y="5905796"/>
          <a:ext cx="838200" cy="4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120498</xdr:rowOff>
    </xdr:from>
    <xdr:to>
      <xdr:col>50</xdr:col>
      <xdr:colOff>114300</xdr:colOff>
      <xdr:row>35</xdr:row>
      <xdr:rowOff>95755</xdr:rowOff>
    </xdr:to>
    <xdr:cxnSp macro="">
      <xdr:nvCxnSpPr>
        <xdr:cNvPr id="297" name="直線コネクタ 296"/>
        <xdr:cNvCxnSpPr/>
      </xdr:nvCxnSpPr>
      <xdr:spPr>
        <a:xfrm flipV="1">
          <a:off x="8750300" y="5949798"/>
          <a:ext cx="889000" cy="14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95755</xdr:rowOff>
    </xdr:from>
    <xdr:to>
      <xdr:col>45</xdr:col>
      <xdr:colOff>177800</xdr:colOff>
      <xdr:row>36</xdr:row>
      <xdr:rowOff>53255</xdr:rowOff>
    </xdr:to>
    <xdr:cxnSp macro="">
      <xdr:nvCxnSpPr>
        <xdr:cNvPr id="300" name="直線コネクタ 299"/>
        <xdr:cNvCxnSpPr/>
      </xdr:nvCxnSpPr>
      <xdr:spPr>
        <a:xfrm flipV="1">
          <a:off x="7861300" y="6096505"/>
          <a:ext cx="889000" cy="12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53255</xdr:rowOff>
    </xdr:from>
    <xdr:to>
      <xdr:col>41</xdr:col>
      <xdr:colOff>50800</xdr:colOff>
      <xdr:row>36</xdr:row>
      <xdr:rowOff>141163</xdr:rowOff>
    </xdr:to>
    <xdr:cxnSp macro="">
      <xdr:nvCxnSpPr>
        <xdr:cNvPr id="303" name="直線コネクタ 302"/>
        <xdr:cNvCxnSpPr/>
      </xdr:nvCxnSpPr>
      <xdr:spPr>
        <a:xfrm flipV="1">
          <a:off x="6972300" y="6225455"/>
          <a:ext cx="889000" cy="8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129530</xdr:rowOff>
    </xdr:from>
    <xdr:to>
      <xdr:col>41</xdr:col>
      <xdr:colOff>101600</xdr:colOff>
      <xdr:row>37</xdr:row>
      <xdr:rowOff>59680</xdr:rowOff>
    </xdr:to>
    <xdr:sp macro="" textlink="">
      <xdr:nvSpPr>
        <xdr:cNvPr id="304" name="フローチャート: 判断 303"/>
        <xdr:cNvSpPr/>
      </xdr:nvSpPr>
      <xdr:spPr>
        <a:xfrm>
          <a:off x="7810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50807</xdr:rowOff>
    </xdr:from>
    <xdr:ext cx="534377" cy="259045"/>
    <xdr:sp macro="" textlink="">
      <xdr:nvSpPr>
        <xdr:cNvPr id="305" name="テキスト ボックス 304"/>
        <xdr:cNvSpPr txBox="1"/>
      </xdr:nvSpPr>
      <xdr:spPr>
        <a:xfrm>
          <a:off x="7594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158071</xdr:rowOff>
    </xdr:from>
    <xdr:to>
      <xdr:col>36</xdr:col>
      <xdr:colOff>165100</xdr:colOff>
      <xdr:row>37</xdr:row>
      <xdr:rowOff>88221</xdr:rowOff>
    </xdr:to>
    <xdr:sp macro="" textlink="">
      <xdr:nvSpPr>
        <xdr:cNvPr id="306" name="フローチャート: 判断 305"/>
        <xdr:cNvSpPr/>
      </xdr:nvSpPr>
      <xdr:spPr>
        <a:xfrm>
          <a:off x="6921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79348</xdr:rowOff>
    </xdr:from>
    <xdr:ext cx="534377" cy="259045"/>
    <xdr:sp macro="" textlink="">
      <xdr:nvSpPr>
        <xdr:cNvPr id="307" name="テキスト ボックス 306"/>
        <xdr:cNvSpPr txBox="1"/>
      </xdr:nvSpPr>
      <xdr:spPr>
        <a:xfrm>
          <a:off x="6705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25696</xdr:rowOff>
    </xdr:from>
    <xdr:to>
      <xdr:col>55</xdr:col>
      <xdr:colOff>50800</xdr:colOff>
      <xdr:row>34</xdr:row>
      <xdr:rowOff>127296</xdr:rowOff>
    </xdr:to>
    <xdr:sp macro="" textlink="">
      <xdr:nvSpPr>
        <xdr:cNvPr id="313" name="楕円 312"/>
        <xdr:cNvSpPr/>
      </xdr:nvSpPr>
      <xdr:spPr>
        <a:xfrm>
          <a:off x="10426700" y="58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48573</xdr:rowOff>
    </xdr:from>
    <xdr:ext cx="599010" cy="259045"/>
    <xdr:sp macro="" textlink="">
      <xdr:nvSpPr>
        <xdr:cNvPr id="314" name="補助費等該当値テキスト"/>
        <xdr:cNvSpPr txBox="1"/>
      </xdr:nvSpPr>
      <xdr:spPr>
        <a:xfrm>
          <a:off x="10528300" y="570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69698</xdr:rowOff>
    </xdr:from>
    <xdr:to>
      <xdr:col>50</xdr:col>
      <xdr:colOff>165100</xdr:colOff>
      <xdr:row>34</xdr:row>
      <xdr:rowOff>171298</xdr:rowOff>
    </xdr:to>
    <xdr:sp macro="" textlink="">
      <xdr:nvSpPr>
        <xdr:cNvPr id="315" name="楕円 314"/>
        <xdr:cNvSpPr/>
      </xdr:nvSpPr>
      <xdr:spPr>
        <a:xfrm>
          <a:off x="9588500" y="58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16375</xdr:rowOff>
    </xdr:from>
    <xdr:ext cx="599010" cy="259045"/>
    <xdr:sp macro="" textlink="">
      <xdr:nvSpPr>
        <xdr:cNvPr id="316" name="テキスト ボックス 315"/>
        <xdr:cNvSpPr txBox="1"/>
      </xdr:nvSpPr>
      <xdr:spPr>
        <a:xfrm>
          <a:off x="9339795" y="567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44955</xdr:rowOff>
    </xdr:from>
    <xdr:to>
      <xdr:col>46</xdr:col>
      <xdr:colOff>38100</xdr:colOff>
      <xdr:row>35</xdr:row>
      <xdr:rowOff>146555</xdr:rowOff>
    </xdr:to>
    <xdr:sp macro="" textlink="">
      <xdr:nvSpPr>
        <xdr:cNvPr id="317" name="楕円 316"/>
        <xdr:cNvSpPr/>
      </xdr:nvSpPr>
      <xdr:spPr>
        <a:xfrm>
          <a:off x="8699500" y="60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163082</xdr:rowOff>
    </xdr:from>
    <xdr:ext cx="599010" cy="259045"/>
    <xdr:sp macro="" textlink="">
      <xdr:nvSpPr>
        <xdr:cNvPr id="318" name="テキスト ボックス 317"/>
        <xdr:cNvSpPr txBox="1"/>
      </xdr:nvSpPr>
      <xdr:spPr>
        <a:xfrm>
          <a:off x="8450795" y="582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2455</xdr:rowOff>
    </xdr:from>
    <xdr:to>
      <xdr:col>41</xdr:col>
      <xdr:colOff>101600</xdr:colOff>
      <xdr:row>36</xdr:row>
      <xdr:rowOff>104055</xdr:rowOff>
    </xdr:to>
    <xdr:sp macro="" textlink="">
      <xdr:nvSpPr>
        <xdr:cNvPr id="319" name="楕円 318"/>
        <xdr:cNvSpPr/>
      </xdr:nvSpPr>
      <xdr:spPr>
        <a:xfrm>
          <a:off x="7810500" y="61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120582</xdr:rowOff>
    </xdr:from>
    <xdr:ext cx="599010" cy="259045"/>
    <xdr:sp macro="" textlink="">
      <xdr:nvSpPr>
        <xdr:cNvPr id="320" name="テキスト ボックス 319"/>
        <xdr:cNvSpPr txBox="1"/>
      </xdr:nvSpPr>
      <xdr:spPr>
        <a:xfrm>
          <a:off x="7561795" y="594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90363</xdr:rowOff>
    </xdr:from>
    <xdr:to>
      <xdr:col>36</xdr:col>
      <xdr:colOff>165100</xdr:colOff>
      <xdr:row>37</xdr:row>
      <xdr:rowOff>20513</xdr:rowOff>
    </xdr:to>
    <xdr:sp macro="" textlink="">
      <xdr:nvSpPr>
        <xdr:cNvPr id="321" name="楕円 320"/>
        <xdr:cNvSpPr/>
      </xdr:nvSpPr>
      <xdr:spPr>
        <a:xfrm>
          <a:off x="6921500" y="626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37040</xdr:rowOff>
    </xdr:from>
    <xdr:ext cx="599010" cy="259045"/>
    <xdr:sp macro="" textlink="">
      <xdr:nvSpPr>
        <xdr:cNvPr id="322" name="テキスト ボックス 321"/>
        <xdr:cNvSpPr txBox="1"/>
      </xdr:nvSpPr>
      <xdr:spPr>
        <a:xfrm>
          <a:off x="6672795" y="603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69842</xdr:rowOff>
    </xdr:from>
    <xdr:to>
      <xdr:col>55</xdr:col>
      <xdr:colOff>0</xdr:colOff>
      <xdr:row>58</xdr:row>
      <xdr:rowOff>105719</xdr:rowOff>
    </xdr:to>
    <xdr:cxnSp macro="">
      <xdr:nvCxnSpPr>
        <xdr:cNvPr id="353" name="直線コネクタ 352"/>
        <xdr:cNvCxnSpPr/>
      </xdr:nvCxnSpPr>
      <xdr:spPr>
        <a:xfrm flipV="1">
          <a:off x="9639300" y="10013942"/>
          <a:ext cx="838200" cy="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105719</xdr:rowOff>
    </xdr:from>
    <xdr:to>
      <xdr:col>50</xdr:col>
      <xdr:colOff>114300</xdr:colOff>
      <xdr:row>58</xdr:row>
      <xdr:rowOff>128730</xdr:rowOff>
    </xdr:to>
    <xdr:cxnSp macro="">
      <xdr:nvCxnSpPr>
        <xdr:cNvPr id="356" name="直線コネクタ 355"/>
        <xdr:cNvCxnSpPr/>
      </xdr:nvCxnSpPr>
      <xdr:spPr>
        <a:xfrm flipV="1">
          <a:off x="8750300" y="10049819"/>
          <a:ext cx="889000" cy="2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120310</xdr:rowOff>
    </xdr:from>
    <xdr:to>
      <xdr:col>45</xdr:col>
      <xdr:colOff>177800</xdr:colOff>
      <xdr:row>58</xdr:row>
      <xdr:rowOff>128730</xdr:rowOff>
    </xdr:to>
    <xdr:cxnSp macro="">
      <xdr:nvCxnSpPr>
        <xdr:cNvPr id="359" name="直線コネクタ 358"/>
        <xdr:cNvCxnSpPr/>
      </xdr:nvCxnSpPr>
      <xdr:spPr>
        <a:xfrm>
          <a:off x="7861300" y="10064410"/>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45610</xdr:rowOff>
    </xdr:from>
    <xdr:to>
      <xdr:col>41</xdr:col>
      <xdr:colOff>50800</xdr:colOff>
      <xdr:row>58</xdr:row>
      <xdr:rowOff>120310</xdr:rowOff>
    </xdr:to>
    <xdr:cxnSp macro="">
      <xdr:nvCxnSpPr>
        <xdr:cNvPr id="362" name="直線コネクタ 361"/>
        <xdr:cNvCxnSpPr/>
      </xdr:nvCxnSpPr>
      <xdr:spPr>
        <a:xfrm>
          <a:off x="6972300" y="9989710"/>
          <a:ext cx="889000" cy="7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75606</xdr:rowOff>
    </xdr:from>
    <xdr:to>
      <xdr:col>41</xdr:col>
      <xdr:colOff>101600</xdr:colOff>
      <xdr:row>59</xdr:row>
      <xdr:rowOff>5756</xdr:rowOff>
    </xdr:to>
    <xdr:sp macro="" textlink="">
      <xdr:nvSpPr>
        <xdr:cNvPr id="363" name="フローチャート: 判断 362"/>
        <xdr:cNvSpPr/>
      </xdr:nvSpPr>
      <xdr:spPr>
        <a:xfrm>
          <a:off x="7810500" y="100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168333</xdr:rowOff>
    </xdr:from>
    <xdr:ext cx="599010" cy="259045"/>
    <xdr:sp macro="" textlink="">
      <xdr:nvSpPr>
        <xdr:cNvPr id="364" name="テキスト ボックス 363"/>
        <xdr:cNvSpPr txBox="1"/>
      </xdr:nvSpPr>
      <xdr:spPr>
        <a:xfrm>
          <a:off x="7561795" y="1011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70855</xdr:rowOff>
    </xdr:from>
    <xdr:to>
      <xdr:col>36</xdr:col>
      <xdr:colOff>165100</xdr:colOff>
      <xdr:row>59</xdr:row>
      <xdr:rowOff>1005</xdr:rowOff>
    </xdr:to>
    <xdr:sp macro="" textlink="">
      <xdr:nvSpPr>
        <xdr:cNvPr id="365" name="フローチャート: 判断 364"/>
        <xdr:cNvSpPr/>
      </xdr:nvSpPr>
      <xdr:spPr>
        <a:xfrm>
          <a:off x="6921500" y="100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163582</xdr:rowOff>
    </xdr:from>
    <xdr:ext cx="599010" cy="259045"/>
    <xdr:sp macro="" textlink="">
      <xdr:nvSpPr>
        <xdr:cNvPr id="366" name="テキスト ボックス 365"/>
        <xdr:cNvSpPr txBox="1"/>
      </xdr:nvSpPr>
      <xdr:spPr>
        <a:xfrm>
          <a:off x="6672795" y="1010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19042</xdr:rowOff>
    </xdr:from>
    <xdr:to>
      <xdr:col>55</xdr:col>
      <xdr:colOff>50800</xdr:colOff>
      <xdr:row>58</xdr:row>
      <xdr:rowOff>120642</xdr:rowOff>
    </xdr:to>
    <xdr:sp macro="" textlink="">
      <xdr:nvSpPr>
        <xdr:cNvPr id="372" name="楕円 371"/>
        <xdr:cNvSpPr/>
      </xdr:nvSpPr>
      <xdr:spPr>
        <a:xfrm>
          <a:off x="10426700" y="99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168919</xdr:rowOff>
    </xdr:from>
    <xdr:ext cx="599010" cy="259045"/>
    <xdr:sp macro="" textlink="">
      <xdr:nvSpPr>
        <xdr:cNvPr id="373" name="普通建設事業費該当値テキスト"/>
        <xdr:cNvSpPr txBox="1"/>
      </xdr:nvSpPr>
      <xdr:spPr>
        <a:xfrm>
          <a:off x="10528300" y="99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54919</xdr:rowOff>
    </xdr:from>
    <xdr:to>
      <xdr:col>50</xdr:col>
      <xdr:colOff>165100</xdr:colOff>
      <xdr:row>58</xdr:row>
      <xdr:rowOff>156519</xdr:rowOff>
    </xdr:to>
    <xdr:sp macro="" textlink="">
      <xdr:nvSpPr>
        <xdr:cNvPr id="374" name="楕円 373"/>
        <xdr:cNvSpPr/>
      </xdr:nvSpPr>
      <xdr:spPr>
        <a:xfrm>
          <a:off x="9588500" y="999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147646</xdr:rowOff>
    </xdr:from>
    <xdr:ext cx="599010" cy="259045"/>
    <xdr:sp macro="" textlink="">
      <xdr:nvSpPr>
        <xdr:cNvPr id="375" name="テキスト ボックス 374"/>
        <xdr:cNvSpPr txBox="1"/>
      </xdr:nvSpPr>
      <xdr:spPr>
        <a:xfrm>
          <a:off x="9339795" y="1009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77930</xdr:rowOff>
    </xdr:from>
    <xdr:to>
      <xdr:col>46</xdr:col>
      <xdr:colOff>38100</xdr:colOff>
      <xdr:row>59</xdr:row>
      <xdr:rowOff>8080</xdr:rowOff>
    </xdr:to>
    <xdr:sp macro="" textlink="">
      <xdr:nvSpPr>
        <xdr:cNvPr id="376" name="楕円 375"/>
        <xdr:cNvSpPr/>
      </xdr:nvSpPr>
      <xdr:spPr>
        <a:xfrm>
          <a:off x="8699500" y="1002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170657</xdr:rowOff>
    </xdr:from>
    <xdr:ext cx="599010" cy="259045"/>
    <xdr:sp macro="" textlink="">
      <xdr:nvSpPr>
        <xdr:cNvPr id="377" name="テキスト ボックス 376"/>
        <xdr:cNvSpPr txBox="1"/>
      </xdr:nvSpPr>
      <xdr:spPr>
        <a:xfrm>
          <a:off x="8450795" y="1011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69510</xdr:rowOff>
    </xdr:from>
    <xdr:to>
      <xdr:col>41</xdr:col>
      <xdr:colOff>101600</xdr:colOff>
      <xdr:row>58</xdr:row>
      <xdr:rowOff>171110</xdr:rowOff>
    </xdr:to>
    <xdr:sp macro="" textlink="">
      <xdr:nvSpPr>
        <xdr:cNvPr id="378" name="楕円 377"/>
        <xdr:cNvSpPr/>
      </xdr:nvSpPr>
      <xdr:spPr>
        <a:xfrm>
          <a:off x="7810500" y="1001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16187</xdr:rowOff>
    </xdr:from>
    <xdr:ext cx="599010" cy="259045"/>
    <xdr:sp macro="" textlink="">
      <xdr:nvSpPr>
        <xdr:cNvPr id="379" name="テキスト ボックス 378"/>
        <xdr:cNvSpPr txBox="1"/>
      </xdr:nvSpPr>
      <xdr:spPr>
        <a:xfrm>
          <a:off x="7561795" y="978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166260</xdr:rowOff>
    </xdr:from>
    <xdr:to>
      <xdr:col>36</xdr:col>
      <xdr:colOff>165100</xdr:colOff>
      <xdr:row>58</xdr:row>
      <xdr:rowOff>96410</xdr:rowOff>
    </xdr:to>
    <xdr:sp macro="" textlink="">
      <xdr:nvSpPr>
        <xdr:cNvPr id="380" name="楕円 379"/>
        <xdr:cNvSpPr/>
      </xdr:nvSpPr>
      <xdr:spPr>
        <a:xfrm>
          <a:off x="6921500" y="99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112937</xdr:rowOff>
    </xdr:from>
    <xdr:ext cx="599010" cy="259045"/>
    <xdr:sp macro="" textlink="">
      <xdr:nvSpPr>
        <xdr:cNvPr id="381" name="テキスト ボックス 380"/>
        <xdr:cNvSpPr txBox="1"/>
      </xdr:nvSpPr>
      <xdr:spPr>
        <a:xfrm>
          <a:off x="6672795" y="971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135634</xdr:rowOff>
    </xdr:from>
    <xdr:to>
      <xdr:col>55</xdr:col>
      <xdr:colOff>0</xdr:colOff>
      <xdr:row>79</xdr:row>
      <xdr:rowOff>14207</xdr:rowOff>
    </xdr:to>
    <xdr:cxnSp macro="">
      <xdr:nvCxnSpPr>
        <xdr:cNvPr id="410" name="直線コネクタ 409"/>
        <xdr:cNvCxnSpPr/>
      </xdr:nvCxnSpPr>
      <xdr:spPr>
        <a:xfrm flipV="1">
          <a:off x="9639300" y="13508734"/>
          <a:ext cx="838200" cy="5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139402</xdr:rowOff>
    </xdr:from>
    <xdr:to>
      <xdr:col>50</xdr:col>
      <xdr:colOff>114300</xdr:colOff>
      <xdr:row>79</xdr:row>
      <xdr:rowOff>14207</xdr:rowOff>
    </xdr:to>
    <xdr:cxnSp macro="">
      <xdr:nvCxnSpPr>
        <xdr:cNvPr id="413" name="直線コネクタ 412"/>
        <xdr:cNvCxnSpPr/>
      </xdr:nvCxnSpPr>
      <xdr:spPr>
        <a:xfrm>
          <a:off x="8750300" y="13512502"/>
          <a:ext cx="889000" cy="4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111792</xdr:rowOff>
    </xdr:from>
    <xdr:to>
      <xdr:col>45</xdr:col>
      <xdr:colOff>177800</xdr:colOff>
      <xdr:row>78</xdr:row>
      <xdr:rowOff>139402</xdr:rowOff>
    </xdr:to>
    <xdr:cxnSp macro="">
      <xdr:nvCxnSpPr>
        <xdr:cNvPr id="416" name="直線コネクタ 415"/>
        <xdr:cNvCxnSpPr/>
      </xdr:nvCxnSpPr>
      <xdr:spPr>
        <a:xfrm>
          <a:off x="7861300" y="13484892"/>
          <a:ext cx="889000" cy="2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84069</xdr:rowOff>
    </xdr:from>
    <xdr:to>
      <xdr:col>41</xdr:col>
      <xdr:colOff>101600</xdr:colOff>
      <xdr:row>79</xdr:row>
      <xdr:rowOff>14219</xdr:rowOff>
    </xdr:to>
    <xdr:sp macro="" textlink="">
      <xdr:nvSpPr>
        <xdr:cNvPr id="419" name="フローチャート: 判断 418"/>
        <xdr:cNvSpPr/>
      </xdr:nvSpPr>
      <xdr:spPr>
        <a:xfrm>
          <a:off x="7810500" y="134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5346</xdr:rowOff>
    </xdr:from>
    <xdr:ext cx="534377" cy="259045"/>
    <xdr:sp macro="" textlink="">
      <xdr:nvSpPr>
        <xdr:cNvPr id="420" name="テキスト ボックス 419"/>
        <xdr:cNvSpPr txBox="1"/>
      </xdr:nvSpPr>
      <xdr:spPr>
        <a:xfrm>
          <a:off x="7594111" y="1354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84834</xdr:rowOff>
    </xdr:from>
    <xdr:to>
      <xdr:col>55</xdr:col>
      <xdr:colOff>50800</xdr:colOff>
      <xdr:row>79</xdr:row>
      <xdr:rowOff>14984</xdr:rowOff>
    </xdr:to>
    <xdr:sp macro="" textlink="">
      <xdr:nvSpPr>
        <xdr:cNvPr id="426" name="楕円 425"/>
        <xdr:cNvSpPr/>
      </xdr:nvSpPr>
      <xdr:spPr>
        <a:xfrm>
          <a:off x="10426700" y="1345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56383</xdr:rowOff>
    </xdr:from>
    <xdr:ext cx="534377" cy="259045"/>
    <xdr:sp macro="" textlink="">
      <xdr:nvSpPr>
        <xdr:cNvPr id="427" name="普通建設事業費 （ うち新規整備　）該当値テキスト"/>
        <xdr:cNvSpPr txBox="1"/>
      </xdr:nvSpPr>
      <xdr:spPr>
        <a:xfrm>
          <a:off x="10528300" y="134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134857</xdr:rowOff>
    </xdr:from>
    <xdr:to>
      <xdr:col>50</xdr:col>
      <xdr:colOff>165100</xdr:colOff>
      <xdr:row>79</xdr:row>
      <xdr:rowOff>65007</xdr:rowOff>
    </xdr:to>
    <xdr:sp macro="" textlink="">
      <xdr:nvSpPr>
        <xdr:cNvPr id="428" name="楕円 427"/>
        <xdr:cNvSpPr/>
      </xdr:nvSpPr>
      <xdr:spPr>
        <a:xfrm>
          <a:off x="9588500" y="135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56134</xdr:rowOff>
    </xdr:from>
    <xdr:ext cx="534377" cy="259045"/>
    <xdr:sp macro="" textlink="">
      <xdr:nvSpPr>
        <xdr:cNvPr id="429" name="テキスト ボックス 428"/>
        <xdr:cNvSpPr txBox="1"/>
      </xdr:nvSpPr>
      <xdr:spPr>
        <a:xfrm>
          <a:off x="9372111" y="136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88602</xdr:rowOff>
    </xdr:from>
    <xdr:to>
      <xdr:col>46</xdr:col>
      <xdr:colOff>38100</xdr:colOff>
      <xdr:row>79</xdr:row>
      <xdr:rowOff>18752</xdr:rowOff>
    </xdr:to>
    <xdr:sp macro="" textlink="">
      <xdr:nvSpPr>
        <xdr:cNvPr id="430" name="楕円 429"/>
        <xdr:cNvSpPr/>
      </xdr:nvSpPr>
      <xdr:spPr>
        <a:xfrm>
          <a:off x="8699500" y="134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9879</xdr:rowOff>
    </xdr:from>
    <xdr:ext cx="534377" cy="259045"/>
    <xdr:sp macro="" textlink="">
      <xdr:nvSpPr>
        <xdr:cNvPr id="431" name="テキスト ボックス 430"/>
        <xdr:cNvSpPr txBox="1"/>
      </xdr:nvSpPr>
      <xdr:spPr>
        <a:xfrm>
          <a:off x="8483111" y="135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60992</xdr:rowOff>
    </xdr:from>
    <xdr:to>
      <xdr:col>41</xdr:col>
      <xdr:colOff>101600</xdr:colOff>
      <xdr:row>78</xdr:row>
      <xdr:rowOff>162592</xdr:rowOff>
    </xdr:to>
    <xdr:sp macro="" textlink="">
      <xdr:nvSpPr>
        <xdr:cNvPr id="432" name="楕円 431"/>
        <xdr:cNvSpPr/>
      </xdr:nvSpPr>
      <xdr:spPr>
        <a:xfrm>
          <a:off x="7810500" y="134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7669</xdr:rowOff>
    </xdr:from>
    <xdr:ext cx="534377" cy="259045"/>
    <xdr:sp macro="" textlink="">
      <xdr:nvSpPr>
        <xdr:cNvPr id="433" name="テキスト ボックス 432"/>
        <xdr:cNvSpPr txBox="1"/>
      </xdr:nvSpPr>
      <xdr:spPr>
        <a:xfrm>
          <a:off x="7594111" y="132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93269</xdr:rowOff>
    </xdr:from>
    <xdr:to>
      <xdr:col>55</xdr:col>
      <xdr:colOff>0</xdr:colOff>
      <xdr:row>97</xdr:row>
      <xdr:rowOff>128036</xdr:rowOff>
    </xdr:to>
    <xdr:cxnSp macro="">
      <xdr:nvCxnSpPr>
        <xdr:cNvPr id="464" name="直線コネクタ 463"/>
        <xdr:cNvCxnSpPr/>
      </xdr:nvCxnSpPr>
      <xdr:spPr>
        <a:xfrm>
          <a:off x="9639300" y="16723919"/>
          <a:ext cx="838200" cy="3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93269</xdr:rowOff>
    </xdr:from>
    <xdr:to>
      <xdr:col>50</xdr:col>
      <xdr:colOff>114300</xdr:colOff>
      <xdr:row>98</xdr:row>
      <xdr:rowOff>158624</xdr:rowOff>
    </xdr:to>
    <xdr:cxnSp macro="">
      <xdr:nvCxnSpPr>
        <xdr:cNvPr id="467" name="直線コネクタ 466"/>
        <xdr:cNvCxnSpPr/>
      </xdr:nvCxnSpPr>
      <xdr:spPr>
        <a:xfrm flipV="1">
          <a:off x="8750300" y="16723919"/>
          <a:ext cx="889000" cy="2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137578</xdr:rowOff>
    </xdr:from>
    <xdr:to>
      <xdr:col>45</xdr:col>
      <xdr:colOff>177800</xdr:colOff>
      <xdr:row>98</xdr:row>
      <xdr:rowOff>158624</xdr:rowOff>
    </xdr:to>
    <xdr:cxnSp macro="">
      <xdr:nvCxnSpPr>
        <xdr:cNvPr id="470" name="直線コネクタ 469"/>
        <xdr:cNvCxnSpPr/>
      </xdr:nvCxnSpPr>
      <xdr:spPr>
        <a:xfrm>
          <a:off x="7861300" y="16939678"/>
          <a:ext cx="8890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64767</xdr:rowOff>
    </xdr:from>
    <xdr:to>
      <xdr:col>41</xdr:col>
      <xdr:colOff>101600</xdr:colOff>
      <xdr:row>98</xdr:row>
      <xdr:rowOff>166367</xdr:rowOff>
    </xdr:to>
    <xdr:sp macro="" textlink="">
      <xdr:nvSpPr>
        <xdr:cNvPr id="473" name="フローチャート: 判断 472"/>
        <xdr:cNvSpPr/>
      </xdr:nvSpPr>
      <xdr:spPr>
        <a:xfrm>
          <a:off x="7810500" y="1686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11444</xdr:rowOff>
    </xdr:from>
    <xdr:ext cx="534377" cy="259045"/>
    <xdr:sp macro="" textlink="">
      <xdr:nvSpPr>
        <xdr:cNvPr id="474" name="テキスト ボックス 473"/>
        <xdr:cNvSpPr txBox="1"/>
      </xdr:nvSpPr>
      <xdr:spPr>
        <a:xfrm>
          <a:off x="7594111" y="166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77236</xdr:rowOff>
    </xdr:from>
    <xdr:to>
      <xdr:col>55</xdr:col>
      <xdr:colOff>50800</xdr:colOff>
      <xdr:row>98</xdr:row>
      <xdr:rowOff>7386</xdr:rowOff>
    </xdr:to>
    <xdr:sp macro="" textlink="">
      <xdr:nvSpPr>
        <xdr:cNvPr id="480" name="楕円 479"/>
        <xdr:cNvSpPr/>
      </xdr:nvSpPr>
      <xdr:spPr>
        <a:xfrm>
          <a:off x="10426700" y="1670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55663</xdr:rowOff>
    </xdr:from>
    <xdr:ext cx="534377" cy="259045"/>
    <xdr:sp macro="" textlink="">
      <xdr:nvSpPr>
        <xdr:cNvPr id="481" name="普通建設事業費 （ うち更新整備　）該当値テキスト"/>
        <xdr:cNvSpPr txBox="1"/>
      </xdr:nvSpPr>
      <xdr:spPr>
        <a:xfrm>
          <a:off x="10528300" y="166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42469</xdr:rowOff>
    </xdr:from>
    <xdr:to>
      <xdr:col>50</xdr:col>
      <xdr:colOff>165100</xdr:colOff>
      <xdr:row>97</xdr:row>
      <xdr:rowOff>144069</xdr:rowOff>
    </xdr:to>
    <xdr:sp macro="" textlink="">
      <xdr:nvSpPr>
        <xdr:cNvPr id="482" name="楕円 481"/>
        <xdr:cNvSpPr/>
      </xdr:nvSpPr>
      <xdr:spPr>
        <a:xfrm>
          <a:off x="9588500" y="166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160596</xdr:rowOff>
    </xdr:from>
    <xdr:ext cx="599010" cy="259045"/>
    <xdr:sp macro="" textlink="">
      <xdr:nvSpPr>
        <xdr:cNvPr id="483" name="テキスト ボックス 482"/>
        <xdr:cNvSpPr txBox="1"/>
      </xdr:nvSpPr>
      <xdr:spPr>
        <a:xfrm>
          <a:off x="9339795" y="1644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107824</xdr:rowOff>
    </xdr:from>
    <xdr:to>
      <xdr:col>46</xdr:col>
      <xdr:colOff>38100</xdr:colOff>
      <xdr:row>99</xdr:row>
      <xdr:rowOff>37974</xdr:rowOff>
    </xdr:to>
    <xdr:sp macro="" textlink="">
      <xdr:nvSpPr>
        <xdr:cNvPr id="484" name="楕円 483"/>
        <xdr:cNvSpPr/>
      </xdr:nvSpPr>
      <xdr:spPr>
        <a:xfrm>
          <a:off x="8699500" y="1690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29101</xdr:rowOff>
    </xdr:from>
    <xdr:ext cx="534377" cy="259045"/>
    <xdr:sp macro="" textlink="">
      <xdr:nvSpPr>
        <xdr:cNvPr id="485" name="テキスト ボックス 484"/>
        <xdr:cNvSpPr txBox="1"/>
      </xdr:nvSpPr>
      <xdr:spPr>
        <a:xfrm>
          <a:off x="8483111" y="170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86778</xdr:rowOff>
    </xdr:from>
    <xdr:to>
      <xdr:col>41</xdr:col>
      <xdr:colOff>101600</xdr:colOff>
      <xdr:row>99</xdr:row>
      <xdr:rowOff>16928</xdr:rowOff>
    </xdr:to>
    <xdr:sp macro="" textlink="">
      <xdr:nvSpPr>
        <xdr:cNvPr id="486" name="楕円 485"/>
        <xdr:cNvSpPr/>
      </xdr:nvSpPr>
      <xdr:spPr>
        <a:xfrm>
          <a:off x="7810500" y="168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8055</xdr:rowOff>
    </xdr:from>
    <xdr:ext cx="534377" cy="259045"/>
    <xdr:sp macro="" textlink="">
      <xdr:nvSpPr>
        <xdr:cNvPr id="487" name="テキスト ボックス 486"/>
        <xdr:cNvSpPr txBox="1"/>
      </xdr:nvSpPr>
      <xdr:spPr>
        <a:xfrm>
          <a:off x="7594111" y="1698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122575</xdr:rowOff>
    </xdr:from>
    <xdr:to>
      <xdr:col>85</xdr:col>
      <xdr:colOff>127000</xdr:colOff>
      <xdr:row>38</xdr:row>
      <xdr:rowOff>128218</xdr:rowOff>
    </xdr:to>
    <xdr:cxnSp macro="">
      <xdr:nvCxnSpPr>
        <xdr:cNvPr id="514" name="直線コネクタ 513"/>
        <xdr:cNvCxnSpPr/>
      </xdr:nvCxnSpPr>
      <xdr:spPr>
        <a:xfrm flipV="1">
          <a:off x="15481300" y="6637675"/>
          <a:ext cx="838200" cy="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126819</xdr:rowOff>
    </xdr:from>
    <xdr:to>
      <xdr:col>81</xdr:col>
      <xdr:colOff>50800</xdr:colOff>
      <xdr:row>38</xdr:row>
      <xdr:rowOff>128218</xdr:rowOff>
    </xdr:to>
    <xdr:cxnSp macro="">
      <xdr:nvCxnSpPr>
        <xdr:cNvPr id="517" name="直線コネクタ 516"/>
        <xdr:cNvCxnSpPr/>
      </xdr:nvCxnSpPr>
      <xdr:spPr>
        <a:xfrm>
          <a:off x="14592300" y="6641919"/>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124475</xdr:rowOff>
    </xdr:from>
    <xdr:to>
      <xdr:col>76</xdr:col>
      <xdr:colOff>114300</xdr:colOff>
      <xdr:row>38</xdr:row>
      <xdr:rowOff>126819</xdr:rowOff>
    </xdr:to>
    <xdr:cxnSp macro="">
      <xdr:nvCxnSpPr>
        <xdr:cNvPr id="520" name="直線コネクタ 519"/>
        <xdr:cNvCxnSpPr/>
      </xdr:nvCxnSpPr>
      <xdr:spPr>
        <a:xfrm>
          <a:off x="13703300" y="6639575"/>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112876</xdr:rowOff>
    </xdr:from>
    <xdr:to>
      <xdr:col>71</xdr:col>
      <xdr:colOff>177800</xdr:colOff>
      <xdr:row>38</xdr:row>
      <xdr:rowOff>124475</xdr:rowOff>
    </xdr:to>
    <xdr:cxnSp macro="">
      <xdr:nvCxnSpPr>
        <xdr:cNvPr id="523" name="直線コネクタ 522"/>
        <xdr:cNvCxnSpPr/>
      </xdr:nvCxnSpPr>
      <xdr:spPr>
        <a:xfrm>
          <a:off x="12814300" y="6627976"/>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53872</xdr:rowOff>
    </xdr:from>
    <xdr:to>
      <xdr:col>72</xdr:col>
      <xdr:colOff>38100</xdr:colOff>
      <xdr:row>38</xdr:row>
      <xdr:rowOff>155472</xdr:rowOff>
    </xdr:to>
    <xdr:sp macro="" textlink="">
      <xdr:nvSpPr>
        <xdr:cNvPr id="524" name="フローチャート: 判断 523"/>
        <xdr:cNvSpPr/>
      </xdr:nvSpPr>
      <xdr:spPr>
        <a:xfrm>
          <a:off x="13652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549</xdr:rowOff>
    </xdr:from>
    <xdr:ext cx="534377" cy="259045"/>
    <xdr:sp macro="" textlink="">
      <xdr:nvSpPr>
        <xdr:cNvPr id="525" name="テキスト ボックス 524"/>
        <xdr:cNvSpPr txBox="1"/>
      </xdr:nvSpPr>
      <xdr:spPr>
        <a:xfrm>
          <a:off x="13436111" y="63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57111</xdr:rowOff>
    </xdr:from>
    <xdr:to>
      <xdr:col>67</xdr:col>
      <xdr:colOff>101600</xdr:colOff>
      <xdr:row>38</xdr:row>
      <xdr:rowOff>158711</xdr:rowOff>
    </xdr:to>
    <xdr:sp macro="" textlink="">
      <xdr:nvSpPr>
        <xdr:cNvPr id="526" name="フローチャート: 判断 525"/>
        <xdr:cNvSpPr/>
      </xdr:nvSpPr>
      <xdr:spPr>
        <a:xfrm>
          <a:off x="127635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3788</xdr:rowOff>
    </xdr:from>
    <xdr:ext cx="534377" cy="259045"/>
    <xdr:sp macro="" textlink="">
      <xdr:nvSpPr>
        <xdr:cNvPr id="527" name="テキスト ボックス 526"/>
        <xdr:cNvSpPr txBox="1"/>
      </xdr:nvSpPr>
      <xdr:spPr>
        <a:xfrm>
          <a:off x="12547111" y="63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71775</xdr:rowOff>
    </xdr:from>
    <xdr:to>
      <xdr:col>85</xdr:col>
      <xdr:colOff>177800</xdr:colOff>
      <xdr:row>39</xdr:row>
      <xdr:rowOff>1925</xdr:rowOff>
    </xdr:to>
    <xdr:sp macro="" textlink="">
      <xdr:nvSpPr>
        <xdr:cNvPr id="533" name="楕円 532"/>
        <xdr:cNvSpPr/>
      </xdr:nvSpPr>
      <xdr:spPr>
        <a:xfrm>
          <a:off x="16268700" y="65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31278</xdr:rowOff>
    </xdr:from>
    <xdr:ext cx="469744" cy="259045"/>
    <xdr:sp macro="" textlink="">
      <xdr:nvSpPr>
        <xdr:cNvPr id="534" name="災害復旧事業費該当値テキスト"/>
        <xdr:cNvSpPr txBox="1"/>
      </xdr:nvSpPr>
      <xdr:spPr>
        <a:xfrm>
          <a:off x="16370300" y="654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77418</xdr:rowOff>
    </xdr:from>
    <xdr:to>
      <xdr:col>81</xdr:col>
      <xdr:colOff>101600</xdr:colOff>
      <xdr:row>39</xdr:row>
      <xdr:rowOff>7568</xdr:rowOff>
    </xdr:to>
    <xdr:sp macro="" textlink="">
      <xdr:nvSpPr>
        <xdr:cNvPr id="535" name="楕円 534"/>
        <xdr:cNvSpPr/>
      </xdr:nvSpPr>
      <xdr:spPr>
        <a:xfrm>
          <a:off x="15430500" y="65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170145</xdr:rowOff>
    </xdr:from>
    <xdr:ext cx="469744" cy="259045"/>
    <xdr:sp macro="" textlink="">
      <xdr:nvSpPr>
        <xdr:cNvPr id="536" name="テキスト ボックス 535"/>
        <xdr:cNvSpPr txBox="1"/>
      </xdr:nvSpPr>
      <xdr:spPr>
        <a:xfrm>
          <a:off x="15246428" y="668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76019</xdr:rowOff>
    </xdr:from>
    <xdr:to>
      <xdr:col>76</xdr:col>
      <xdr:colOff>165100</xdr:colOff>
      <xdr:row>39</xdr:row>
      <xdr:rowOff>6169</xdr:rowOff>
    </xdr:to>
    <xdr:sp macro="" textlink="">
      <xdr:nvSpPr>
        <xdr:cNvPr id="537" name="楕円 536"/>
        <xdr:cNvSpPr/>
      </xdr:nvSpPr>
      <xdr:spPr>
        <a:xfrm>
          <a:off x="14541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168746</xdr:rowOff>
    </xdr:from>
    <xdr:ext cx="469744" cy="259045"/>
    <xdr:sp macro="" textlink="">
      <xdr:nvSpPr>
        <xdr:cNvPr id="538" name="テキスト ボックス 537"/>
        <xdr:cNvSpPr txBox="1"/>
      </xdr:nvSpPr>
      <xdr:spPr>
        <a:xfrm>
          <a:off x="14357428" y="668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73675</xdr:rowOff>
    </xdr:from>
    <xdr:to>
      <xdr:col>72</xdr:col>
      <xdr:colOff>38100</xdr:colOff>
      <xdr:row>39</xdr:row>
      <xdr:rowOff>3825</xdr:rowOff>
    </xdr:to>
    <xdr:sp macro="" textlink="">
      <xdr:nvSpPr>
        <xdr:cNvPr id="539" name="楕円 538"/>
        <xdr:cNvSpPr/>
      </xdr:nvSpPr>
      <xdr:spPr>
        <a:xfrm>
          <a:off x="13652500" y="6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166402</xdr:rowOff>
    </xdr:from>
    <xdr:ext cx="469744" cy="259045"/>
    <xdr:sp macro="" textlink="">
      <xdr:nvSpPr>
        <xdr:cNvPr id="540" name="テキスト ボックス 539"/>
        <xdr:cNvSpPr txBox="1"/>
      </xdr:nvSpPr>
      <xdr:spPr>
        <a:xfrm>
          <a:off x="13468428"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62076</xdr:rowOff>
    </xdr:from>
    <xdr:to>
      <xdr:col>67</xdr:col>
      <xdr:colOff>101600</xdr:colOff>
      <xdr:row>38</xdr:row>
      <xdr:rowOff>163676</xdr:rowOff>
    </xdr:to>
    <xdr:sp macro="" textlink="">
      <xdr:nvSpPr>
        <xdr:cNvPr id="541" name="楕円 540"/>
        <xdr:cNvSpPr/>
      </xdr:nvSpPr>
      <xdr:spPr>
        <a:xfrm>
          <a:off x="12763500" y="65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154803</xdr:rowOff>
    </xdr:from>
    <xdr:ext cx="534377" cy="259045"/>
    <xdr:sp macro="" textlink="">
      <xdr:nvSpPr>
        <xdr:cNvPr id="542" name="テキスト ボックス 541"/>
        <xdr:cNvSpPr txBox="1"/>
      </xdr:nvSpPr>
      <xdr:spPr>
        <a:xfrm>
          <a:off x="12547111" y="66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7" name="フローチャート: 判断 576"/>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8" name="テキスト ボックス 577"/>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79" name="フローチャート: 判断 578"/>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0" name="テキスト ボックス 579"/>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3" name="テキスト ボックス 592"/>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56</xdr:row>
      <xdr:rowOff>92727</xdr:rowOff>
    </xdr:from>
    <xdr:ext cx="249299" cy="259045"/>
    <xdr:sp macro="" textlink="">
      <xdr:nvSpPr>
        <xdr:cNvPr id="595" name="テキスト ボックス 594"/>
        <xdr:cNvSpPr txBox="1"/>
      </xdr:nvSpPr>
      <xdr:spPr>
        <a:xfrm>
          <a:off x="1268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87090</xdr:rowOff>
    </xdr:from>
    <xdr:to>
      <xdr:col>85</xdr:col>
      <xdr:colOff>127000</xdr:colOff>
      <xdr:row>74</xdr:row>
      <xdr:rowOff>134900</xdr:rowOff>
    </xdr:to>
    <xdr:cxnSp macro="">
      <xdr:nvCxnSpPr>
        <xdr:cNvPr id="622" name="直線コネクタ 621"/>
        <xdr:cNvCxnSpPr/>
      </xdr:nvCxnSpPr>
      <xdr:spPr>
        <a:xfrm>
          <a:off x="15481300" y="12774390"/>
          <a:ext cx="8382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87090</xdr:rowOff>
    </xdr:from>
    <xdr:to>
      <xdr:col>81</xdr:col>
      <xdr:colOff>50800</xdr:colOff>
      <xdr:row>74</xdr:row>
      <xdr:rowOff>168622</xdr:rowOff>
    </xdr:to>
    <xdr:cxnSp macro="">
      <xdr:nvCxnSpPr>
        <xdr:cNvPr id="625" name="直線コネクタ 624"/>
        <xdr:cNvCxnSpPr/>
      </xdr:nvCxnSpPr>
      <xdr:spPr>
        <a:xfrm flipV="1">
          <a:off x="14592300" y="12774390"/>
          <a:ext cx="889000" cy="8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26946</xdr:rowOff>
    </xdr:from>
    <xdr:to>
      <xdr:col>76</xdr:col>
      <xdr:colOff>114300</xdr:colOff>
      <xdr:row>74</xdr:row>
      <xdr:rowOff>168622</xdr:rowOff>
    </xdr:to>
    <xdr:cxnSp macro="">
      <xdr:nvCxnSpPr>
        <xdr:cNvPr id="628" name="直線コネクタ 627"/>
        <xdr:cNvCxnSpPr/>
      </xdr:nvCxnSpPr>
      <xdr:spPr>
        <a:xfrm>
          <a:off x="13703300" y="12714246"/>
          <a:ext cx="889000" cy="14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170845</xdr:rowOff>
    </xdr:from>
    <xdr:to>
      <xdr:col>71</xdr:col>
      <xdr:colOff>177800</xdr:colOff>
      <xdr:row>74</xdr:row>
      <xdr:rowOff>26946</xdr:rowOff>
    </xdr:to>
    <xdr:cxnSp macro="">
      <xdr:nvCxnSpPr>
        <xdr:cNvPr id="631" name="直線コネクタ 630"/>
        <xdr:cNvCxnSpPr/>
      </xdr:nvCxnSpPr>
      <xdr:spPr>
        <a:xfrm>
          <a:off x="12814300" y="12686695"/>
          <a:ext cx="889000" cy="2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358</xdr:rowOff>
    </xdr:from>
    <xdr:to>
      <xdr:col>72</xdr:col>
      <xdr:colOff>38100</xdr:colOff>
      <xdr:row>76</xdr:row>
      <xdr:rowOff>101958</xdr:rowOff>
    </xdr:to>
    <xdr:sp macro="" textlink="">
      <xdr:nvSpPr>
        <xdr:cNvPr id="632" name="フローチャート: 判断 631"/>
        <xdr:cNvSpPr/>
      </xdr:nvSpPr>
      <xdr:spPr>
        <a:xfrm>
          <a:off x="13652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93085</xdr:rowOff>
    </xdr:from>
    <xdr:ext cx="534377" cy="259045"/>
    <xdr:sp macro="" textlink="">
      <xdr:nvSpPr>
        <xdr:cNvPr id="633" name="テキスト ボックス 632"/>
        <xdr:cNvSpPr txBox="1"/>
      </xdr:nvSpPr>
      <xdr:spPr>
        <a:xfrm>
          <a:off x="13436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165334</xdr:rowOff>
    </xdr:from>
    <xdr:to>
      <xdr:col>67</xdr:col>
      <xdr:colOff>101600</xdr:colOff>
      <xdr:row>76</xdr:row>
      <xdr:rowOff>95484</xdr:rowOff>
    </xdr:to>
    <xdr:sp macro="" textlink="">
      <xdr:nvSpPr>
        <xdr:cNvPr id="634" name="フローチャート: 判断 633"/>
        <xdr:cNvSpPr/>
      </xdr:nvSpPr>
      <xdr:spPr>
        <a:xfrm>
          <a:off x="12763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86611</xdr:rowOff>
    </xdr:from>
    <xdr:ext cx="534377" cy="259045"/>
    <xdr:sp macro="" textlink="">
      <xdr:nvSpPr>
        <xdr:cNvPr id="635" name="テキスト ボックス 634"/>
        <xdr:cNvSpPr txBox="1"/>
      </xdr:nvSpPr>
      <xdr:spPr>
        <a:xfrm>
          <a:off x="12547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84100</xdr:rowOff>
    </xdr:from>
    <xdr:to>
      <xdr:col>85</xdr:col>
      <xdr:colOff>177800</xdr:colOff>
      <xdr:row>75</xdr:row>
      <xdr:rowOff>14250</xdr:rowOff>
    </xdr:to>
    <xdr:sp macro="" textlink="">
      <xdr:nvSpPr>
        <xdr:cNvPr id="641" name="楕円 640"/>
        <xdr:cNvSpPr/>
      </xdr:nvSpPr>
      <xdr:spPr>
        <a:xfrm>
          <a:off x="16268700" y="127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106977</xdr:rowOff>
    </xdr:from>
    <xdr:ext cx="599010" cy="259045"/>
    <xdr:sp macro="" textlink="">
      <xdr:nvSpPr>
        <xdr:cNvPr id="642" name="公債費該当値テキスト"/>
        <xdr:cNvSpPr txBox="1"/>
      </xdr:nvSpPr>
      <xdr:spPr>
        <a:xfrm>
          <a:off x="16370300" y="1262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36290</xdr:rowOff>
    </xdr:from>
    <xdr:to>
      <xdr:col>81</xdr:col>
      <xdr:colOff>101600</xdr:colOff>
      <xdr:row>74</xdr:row>
      <xdr:rowOff>137890</xdr:rowOff>
    </xdr:to>
    <xdr:sp macro="" textlink="">
      <xdr:nvSpPr>
        <xdr:cNvPr id="643" name="楕円 642"/>
        <xdr:cNvSpPr/>
      </xdr:nvSpPr>
      <xdr:spPr>
        <a:xfrm>
          <a:off x="15430500" y="127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154417</xdr:rowOff>
    </xdr:from>
    <xdr:ext cx="599010" cy="259045"/>
    <xdr:sp macro="" textlink="">
      <xdr:nvSpPr>
        <xdr:cNvPr id="644" name="テキスト ボックス 643"/>
        <xdr:cNvSpPr txBox="1"/>
      </xdr:nvSpPr>
      <xdr:spPr>
        <a:xfrm>
          <a:off x="15181795" y="1249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117822</xdr:rowOff>
    </xdr:from>
    <xdr:to>
      <xdr:col>76</xdr:col>
      <xdr:colOff>165100</xdr:colOff>
      <xdr:row>75</xdr:row>
      <xdr:rowOff>47972</xdr:rowOff>
    </xdr:to>
    <xdr:sp macro="" textlink="">
      <xdr:nvSpPr>
        <xdr:cNvPr id="645" name="楕円 644"/>
        <xdr:cNvSpPr/>
      </xdr:nvSpPr>
      <xdr:spPr>
        <a:xfrm>
          <a:off x="14541500" y="1280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64499</xdr:rowOff>
    </xdr:from>
    <xdr:ext cx="599010" cy="259045"/>
    <xdr:sp macro="" textlink="">
      <xdr:nvSpPr>
        <xdr:cNvPr id="646" name="テキスト ボックス 645"/>
        <xdr:cNvSpPr txBox="1"/>
      </xdr:nvSpPr>
      <xdr:spPr>
        <a:xfrm>
          <a:off x="14292795" y="1258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147596</xdr:rowOff>
    </xdr:from>
    <xdr:to>
      <xdr:col>72</xdr:col>
      <xdr:colOff>38100</xdr:colOff>
      <xdr:row>74</xdr:row>
      <xdr:rowOff>77746</xdr:rowOff>
    </xdr:to>
    <xdr:sp macro="" textlink="">
      <xdr:nvSpPr>
        <xdr:cNvPr id="647" name="楕円 646"/>
        <xdr:cNvSpPr/>
      </xdr:nvSpPr>
      <xdr:spPr>
        <a:xfrm>
          <a:off x="13652500" y="1266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94273</xdr:rowOff>
    </xdr:from>
    <xdr:ext cx="599010" cy="259045"/>
    <xdr:sp macro="" textlink="">
      <xdr:nvSpPr>
        <xdr:cNvPr id="648" name="テキスト ボックス 647"/>
        <xdr:cNvSpPr txBox="1"/>
      </xdr:nvSpPr>
      <xdr:spPr>
        <a:xfrm>
          <a:off x="13403795" y="124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120045</xdr:rowOff>
    </xdr:from>
    <xdr:to>
      <xdr:col>67</xdr:col>
      <xdr:colOff>101600</xdr:colOff>
      <xdr:row>74</xdr:row>
      <xdr:rowOff>50195</xdr:rowOff>
    </xdr:to>
    <xdr:sp macro="" textlink="">
      <xdr:nvSpPr>
        <xdr:cNvPr id="649" name="楕円 648"/>
        <xdr:cNvSpPr/>
      </xdr:nvSpPr>
      <xdr:spPr>
        <a:xfrm>
          <a:off x="12763500" y="1263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66722</xdr:rowOff>
    </xdr:from>
    <xdr:ext cx="599010" cy="259045"/>
    <xdr:sp macro="" textlink="">
      <xdr:nvSpPr>
        <xdr:cNvPr id="650" name="テキスト ボックス 649"/>
        <xdr:cNvSpPr txBox="1"/>
      </xdr:nvSpPr>
      <xdr:spPr>
        <a:xfrm>
          <a:off x="12514795" y="124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82714</xdr:rowOff>
    </xdr:from>
    <xdr:to>
      <xdr:col>85</xdr:col>
      <xdr:colOff>127000</xdr:colOff>
      <xdr:row>97</xdr:row>
      <xdr:rowOff>36678</xdr:rowOff>
    </xdr:to>
    <xdr:cxnSp macro="">
      <xdr:nvCxnSpPr>
        <xdr:cNvPr id="677" name="直線コネクタ 676"/>
        <xdr:cNvCxnSpPr/>
      </xdr:nvCxnSpPr>
      <xdr:spPr>
        <a:xfrm>
          <a:off x="15481300" y="16027564"/>
          <a:ext cx="838200" cy="63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82714</xdr:rowOff>
    </xdr:from>
    <xdr:to>
      <xdr:col>81</xdr:col>
      <xdr:colOff>50800</xdr:colOff>
      <xdr:row>95</xdr:row>
      <xdr:rowOff>111353</xdr:rowOff>
    </xdr:to>
    <xdr:cxnSp macro="">
      <xdr:nvCxnSpPr>
        <xdr:cNvPr id="680" name="直線コネクタ 679"/>
        <xdr:cNvCxnSpPr/>
      </xdr:nvCxnSpPr>
      <xdr:spPr>
        <a:xfrm flipV="1">
          <a:off x="14592300" y="16027564"/>
          <a:ext cx="889000" cy="37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111353</xdr:rowOff>
    </xdr:from>
    <xdr:to>
      <xdr:col>76</xdr:col>
      <xdr:colOff>114300</xdr:colOff>
      <xdr:row>95</xdr:row>
      <xdr:rowOff>120341</xdr:rowOff>
    </xdr:to>
    <xdr:cxnSp macro="">
      <xdr:nvCxnSpPr>
        <xdr:cNvPr id="683" name="直線コネクタ 682"/>
        <xdr:cNvCxnSpPr/>
      </xdr:nvCxnSpPr>
      <xdr:spPr>
        <a:xfrm flipV="1">
          <a:off x="13703300" y="16399103"/>
          <a:ext cx="889000" cy="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98597</xdr:rowOff>
    </xdr:from>
    <xdr:to>
      <xdr:col>71</xdr:col>
      <xdr:colOff>177800</xdr:colOff>
      <xdr:row>95</xdr:row>
      <xdr:rowOff>120341</xdr:rowOff>
    </xdr:to>
    <xdr:cxnSp macro="">
      <xdr:nvCxnSpPr>
        <xdr:cNvPr id="686" name="直線コネクタ 685"/>
        <xdr:cNvCxnSpPr/>
      </xdr:nvCxnSpPr>
      <xdr:spPr>
        <a:xfrm>
          <a:off x="12814300" y="15871997"/>
          <a:ext cx="889000" cy="53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135553</xdr:rowOff>
    </xdr:from>
    <xdr:to>
      <xdr:col>72</xdr:col>
      <xdr:colOff>38100</xdr:colOff>
      <xdr:row>98</xdr:row>
      <xdr:rowOff>65703</xdr:rowOff>
    </xdr:to>
    <xdr:sp macro="" textlink="">
      <xdr:nvSpPr>
        <xdr:cNvPr id="687" name="フローチャート: 判断 686"/>
        <xdr:cNvSpPr/>
      </xdr:nvSpPr>
      <xdr:spPr>
        <a:xfrm>
          <a:off x="13652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56830</xdr:rowOff>
    </xdr:from>
    <xdr:ext cx="534377" cy="259045"/>
    <xdr:sp macro="" textlink="">
      <xdr:nvSpPr>
        <xdr:cNvPr id="688" name="テキスト ボックス 687"/>
        <xdr:cNvSpPr txBox="1"/>
      </xdr:nvSpPr>
      <xdr:spPr>
        <a:xfrm>
          <a:off x="13436111" y="168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108317</xdr:rowOff>
    </xdr:from>
    <xdr:to>
      <xdr:col>67</xdr:col>
      <xdr:colOff>101600</xdr:colOff>
      <xdr:row>98</xdr:row>
      <xdr:rowOff>38467</xdr:rowOff>
    </xdr:to>
    <xdr:sp macro="" textlink="">
      <xdr:nvSpPr>
        <xdr:cNvPr id="689" name="フローチャート: 判断 688"/>
        <xdr:cNvSpPr/>
      </xdr:nvSpPr>
      <xdr:spPr>
        <a:xfrm>
          <a:off x="12763500" y="1673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29594</xdr:rowOff>
    </xdr:from>
    <xdr:ext cx="534377" cy="259045"/>
    <xdr:sp macro="" textlink="">
      <xdr:nvSpPr>
        <xdr:cNvPr id="690" name="テキスト ボックス 689"/>
        <xdr:cNvSpPr txBox="1"/>
      </xdr:nvSpPr>
      <xdr:spPr>
        <a:xfrm>
          <a:off x="12547111" y="1683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157328</xdr:rowOff>
    </xdr:from>
    <xdr:to>
      <xdr:col>85</xdr:col>
      <xdr:colOff>177800</xdr:colOff>
      <xdr:row>97</xdr:row>
      <xdr:rowOff>87478</xdr:rowOff>
    </xdr:to>
    <xdr:sp macro="" textlink="">
      <xdr:nvSpPr>
        <xdr:cNvPr id="696" name="楕円 695"/>
        <xdr:cNvSpPr/>
      </xdr:nvSpPr>
      <xdr:spPr>
        <a:xfrm>
          <a:off x="16268700" y="166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8755</xdr:rowOff>
    </xdr:from>
    <xdr:ext cx="534377" cy="259045"/>
    <xdr:sp macro="" textlink="">
      <xdr:nvSpPr>
        <xdr:cNvPr id="697" name="積立金該当値テキスト"/>
        <xdr:cNvSpPr txBox="1"/>
      </xdr:nvSpPr>
      <xdr:spPr>
        <a:xfrm>
          <a:off x="16370300" y="164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31914</xdr:rowOff>
    </xdr:from>
    <xdr:to>
      <xdr:col>81</xdr:col>
      <xdr:colOff>101600</xdr:colOff>
      <xdr:row>93</xdr:row>
      <xdr:rowOff>133514</xdr:rowOff>
    </xdr:to>
    <xdr:sp macro="" textlink="">
      <xdr:nvSpPr>
        <xdr:cNvPr id="698" name="楕円 697"/>
        <xdr:cNvSpPr/>
      </xdr:nvSpPr>
      <xdr:spPr>
        <a:xfrm>
          <a:off x="15430500" y="159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150041</xdr:rowOff>
    </xdr:from>
    <xdr:ext cx="599010" cy="259045"/>
    <xdr:sp macro="" textlink="">
      <xdr:nvSpPr>
        <xdr:cNvPr id="699" name="テキスト ボックス 698"/>
        <xdr:cNvSpPr txBox="1"/>
      </xdr:nvSpPr>
      <xdr:spPr>
        <a:xfrm>
          <a:off x="15181795" y="1575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60553</xdr:rowOff>
    </xdr:from>
    <xdr:to>
      <xdr:col>76</xdr:col>
      <xdr:colOff>165100</xdr:colOff>
      <xdr:row>95</xdr:row>
      <xdr:rowOff>162153</xdr:rowOff>
    </xdr:to>
    <xdr:sp macro="" textlink="">
      <xdr:nvSpPr>
        <xdr:cNvPr id="700" name="楕円 699"/>
        <xdr:cNvSpPr/>
      </xdr:nvSpPr>
      <xdr:spPr>
        <a:xfrm>
          <a:off x="14541500" y="163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7230</xdr:rowOff>
    </xdr:from>
    <xdr:ext cx="599010" cy="259045"/>
    <xdr:sp macro="" textlink="">
      <xdr:nvSpPr>
        <xdr:cNvPr id="701" name="テキスト ボックス 700"/>
        <xdr:cNvSpPr txBox="1"/>
      </xdr:nvSpPr>
      <xdr:spPr>
        <a:xfrm>
          <a:off x="14292795" y="1612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69541</xdr:rowOff>
    </xdr:from>
    <xdr:to>
      <xdr:col>72</xdr:col>
      <xdr:colOff>38100</xdr:colOff>
      <xdr:row>95</xdr:row>
      <xdr:rowOff>171141</xdr:rowOff>
    </xdr:to>
    <xdr:sp macro="" textlink="">
      <xdr:nvSpPr>
        <xdr:cNvPr id="702" name="楕円 701"/>
        <xdr:cNvSpPr/>
      </xdr:nvSpPr>
      <xdr:spPr>
        <a:xfrm>
          <a:off x="13652500" y="1635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16218</xdr:rowOff>
    </xdr:from>
    <xdr:ext cx="599010" cy="259045"/>
    <xdr:sp macro="" textlink="">
      <xdr:nvSpPr>
        <xdr:cNvPr id="703" name="テキスト ボックス 702"/>
        <xdr:cNvSpPr txBox="1"/>
      </xdr:nvSpPr>
      <xdr:spPr>
        <a:xfrm>
          <a:off x="13403795" y="1613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47797</xdr:rowOff>
    </xdr:from>
    <xdr:to>
      <xdr:col>67</xdr:col>
      <xdr:colOff>101600</xdr:colOff>
      <xdr:row>92</xdr:row>
      <xdr:rowOff>149397</xdr:rowOff>
    </xdr:to>
    <xdr:sp macro="" textlink="">
      <xdr:nvSpPr>
        <xdr:cNvPr id="704" name="楕円 703"/>
        <xdr:cNvSpPr/>
      </xdr:nvSpPr>
      <xdr:spPr>
        <a:xfrm>
          <a:off x="12763500" y="158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165924</xdr:rowOff>
    </xdr:from>
    <xdr:ext cx="599010" cy="259045"/>
    <xdr:sp macro="" textlink="">
      <xdr:nvSpPr>
        <xdr:cNvPr id="705" name="テキスト ボックス 704"/>
        <xdr:cNvSpPr txBox="1"/>
      </xdr:nvSpPr>
      <xdr:spPr>
        <a:xfrm>
          <a:off x="12514795" y="1559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125024</xdr:rowOff>
    </xdr:from>
    <xdr:to>
      <xdr:col>116</xdr:col>
      <xdr:colOff>63500</xdr:colOff>
      <xdr:row>38</xdr:row>
      <xdr:rowOff>139700</xdr:rowOff>
    </xdr:to>
    <xdr:cxnSp macro="">
      <xdr:nvCxnSpPr>
        <xdr:cNvPr id="732" name="直線コネクタ 731"/>
        <xdr:cNvCxnSpPr/>
      </xdr:nvCxnSpPr>
      <xdr:spPr>
        <a:xfrm flipV="1">
          <a:off x="21323300" y="6640124"/>
          <a:ext cx="8382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39202</xdr:rowOff>
    </xdr:from>
    <xdr:to>
      <xdr:col>102</xdr:col>
      <xdr:colOff>165100</xdr:colOff>
      <xdr:row>38</xdr:row>
      <xdr:rowOff>140802</xdr:rowOff>
    </xdr:to>
    <xdr:sp macro="" textlink="">
      <xdr:nvSpPr>
        <xdr:cNvPr id="742" name="フローチャート: 判断 741"/>
        <xdr:cNvSpPr/>
      </xdr:nvSpPr>
      <xdr:spPr>
        <a:xfrm>
          <a:off x="19494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157329</xdr:rowOff>
    </xdr:from>
    <xdr:ext cx="469744" cy="259045"/>
    <xdr:sp macro="" textlink="">
      <xdr:nvSpPr>
        <xdr:cNvPr id="743" name="テキスト ボックス 742"/>
        <xdr:cNvSpPr txBox="1"/>
      </xdr:nvSpPr>
      <xdr:spPr>
        <a:xfrm>
          <a:off x="19310428"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149753</xdr:rowOff>
    </xdr:from>
    <xdr:to>
      <xdr:col>98</xdr:col>
      <xdr:colOff>38100</xdr:colOff>
      <xdr:row>38</xdr:row>
      <xdr:rowOff>79904</xdr:rowOff>
    </xdr:to>
    <xdr:sp macro="" textlink="">
      <xdr:nvSpPr>
        <xdr:cNvPr id="744" name="フローチャート: 判断 743"/>
        <xdr:cNvSpPr/>
      </xdr:nvSpPr>
      <xdr:spPr>
        <a:xfrm>
          <a:off x="18605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96430</xdr:rowOff>
    </xdr:from>
    <xdr:ext cx="469744" cy="259045"/>
    <xdr:sp macro="" textlink="">
      <xdr:nvSpPr>
        <xdr:cNvPr id="745" name="テキスト ボックス 744"/>
        <xdr:cNvSpPr txBox="1"/>
      </xdr:nvSpPr>
      <xdr:spPr>
        <a:xfrm>
          <a:off x="18421428" y="626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74224</xdr:rowOff>
    </xdr:from>
    <xdr:to>
      <xdr:col>116</xdr:col>
      <xdr:colOff>114300</xdr:colOff>
      <xdr:row>39</xdr:row>
      <xdr:rowOff>4374</xdr:rowOff>
    </xdr:to>
    <xdr:sp macro="" textlink="">
      <xdr:nvSpPr>
        <xdr:cNvPr id="751" name="楕円 750"/>
        <xdr:cNvSpPr/>
      </xdr:nvSpPr>
      <xdr:spPr>
        <a:xfrm>
          <a:off x="22110700" y="65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160601</xdr:rowOff>
    </xdr:from>
    <xdr:ext cx="378565" cy="259045"/>
    <xdr:sp macro="" textlink="">
      <xdr:nvSpPr>
        <xdr:cNvPr id="752" name="投資及び出資金該当値テキスト"/>
        <xdr:cNvSpPr txBox="1"/>
      </xdr:nvSpPr>
      <xdr:spPr>
        <a:xfrm>
          <a:off x="22212300" y="650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35840</xdr:rowOff>
    </xdr:from>
    <xdr:to>
      <xdr:col>116</xdr:col>
      <xdr:colOff>63500</xdr:colOff>
      <xdr:row>58</xdr:row>
      <xdr:rowOff>138367</xdr:rowOff>
    </xdr:to>
    <xdr:cxnSp macro="">
      <xdr:nvCxnSpPr>
        <xdr:cNvPr id="789" name="直線コネクタ 788"/>
        <xdr:cNvCxnSpPr/>
      </xdr:nvCxnSpPr>
      <xdr:spPr>
        <a:xfrm flipV="1">
          <a:off x="21323300" y="9979940"/>
          <a:ext cx="838200" cy="10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138367</xdr:rowOff>
    </xdr:from>
    <xdr:to>
      <xdr:col>111</xdr:col>
      <xdr:colOff>177800</xdr:colOff>
      <xdr:row>58</xdr:row>
      <xdr:rowOff>153874</xdr:rowOff>
    </xdr:to>
    <xdr:cxnSp macro="">
      <xdr:nvCxnSpPr>
        <xdr:cNvPr id="792" name="直線コネクタ 791"/>
        <xdr:cNvCxnSpPr/>
      </xdr:nvCxnSpPr>
      <xdr:spPr>
        <a:xfrm flipV="1">
          <a:off x="20434300" y="10082467"/>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153874</xdr:rowOff>
    </xdr:from>
    <xdr:to>
      <xdr:col>107</xdr:col>
      <xdr:colOff>50800</xdr:colOff>
      <xdr:row>59</xdr:row>
      <xdr:rowOff>15113</xdr:rowOff>
    </xdr:to>
    <xdr:cxnSp macro="">
      <xdr:nvCxnSpPr>
        <xdr:cNvPr id="795" name="直線コネクタ 794"/>
        <xdr:cNvCxnSpPr/>
      </xdr:nvCxnSpPr>
      <xdr:spPr>
        <a:xfrm flipV="1">
          <a:off x="19545300" y="10097974"/>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15113</xdr:rowOff>
    </xdr:from>
    <xdr:to>
      <xdr:col>102</xdr:col>
      <xdr:colOff>114300</xdr:colOff>
      <xdr:row>59</xdr:row>
      <xdr:rowOff>20256</xdr:rowOff>
    </xdr:to>
    <xdr:cxnSp macro="">
      <xdr:nvCxnSpPr>
        <xdr:cNvPr id="798" name="直線コネクタ 797"/>
        <xdr:cNvCxnSpPr/>
      </xdr:nvCxnSpPr>
      <xdr:spPr>
        <a:xfrm flipV="1">
          <a:off x="18656300" y="10130663"/>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142431</xdr:rowOff>
    </xdr:from>
    <xdr:to>
      <xdr:col>102</xdr:col>
      <xdr:colOff>165100</xdr:colOff>
      <xdr:row>58</xdr:row>
      <xdr:rowOff>72581</xdr:rowOff>
    </xdr:to>
    <xdr:sp macro="" textlink="">
      <xdr:nvSpPr>
        <xdr:cNvPr id="799" name="フローチャート: 判断 798"/>
        <xdr:cNvSpPr/>
      </xdr:nvSpPr>
      <xdr:spPr>
        <a:xfrm>
          <a:off x="19494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89108</xdr:rowOff>
    </xdr:from>
    <xdr:ext cx="469744" cy="259045"/>
    <xdr:sp macro="" textlink="">
      <xdr:nvSpPr>
        <xdr:cNvPr id="800" name="テキスト ボックス 799"/>
        <xdr:cNvSpPr txBox="1"/>
      </xdr:nvSpPr>
      <xdr:spPr>
        <a:xfrm>
          <a:off x="19310428"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131381</xdr:rowOff>
    </xdr:from>
    <xdr:to>
      <xdr:col>98</xdr:col>
      <xdr:colOff>38100</xdr:colOff>
      <xdr:row>58</xdr:row>
      <xdr:rowOff>61531</xdr:rowOff>
    </xdr:to>
    <xdr:sp macro="" textlink="">
      <xdr:nvSpPr>
        <xdr:cNvPr id="801" name="フローチャート: 判断 800"/>
        <xdr:cNvSpPr/>
      </xdr:nvSpPr>
      <xdr:spPr>
        <a:xfrm>
          <a:off x="18605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78058</xdr:rowOff>
    </xdr:from>
    <xdr:ext cx="469744" cy="259045"/>
    <xdr:sp macro="" textlink="">
      <xdr:nvSpPr>
        <xdr:cNvPr id="802" name="テキスト ボックス 801"/>
        <xdr:cNvSpPr txBox="1"/>
      </xdr:nvSpPr>
      <xdr:spPr>
        <a:xfrm>
          <a:off x="18421428"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156490</xdr:rowOff>
    </xdr:from>
    <xdr:to>
      <xdr:col>116</xdr:col>
      <xdr:colOff>114300</xdr:colOff>
      <xdr:row>58</xdr:row>
      <xdr:rowOff>86640</xdr:rowOff>
    </xdr:to>
    <xdr:sp macro="" textlink="">
      <xdr:nvSpPr>
        <xdr:cNvPr id="808" name="楕円 807"/>
        <xdr:cNvSpPr/>
      </xdr:nvSpPr>
      <xdr:spPr>
        <a:xfrm>
          <a:off x="22110700" y="99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134917</xdr:rowOff>
    </xdr:from>
    <xdr:ext cx="469744" cy="259045"/>
    <xdr:sp macro="" textlink="">
      <xdr:nvSpPr>
        <xdr:cNvPr id="809" name="貸付金該当値テキスト"/>
        <xdr:cNvSpPr txBox="1"/>
      </xdr:nvSpPr>
      <xdr:spPr>
        <a:xfrm>
          <a:off x="22212300" y="990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87567</xdr:rowOff>
    </xdr:from>
    <xdr:to>
      <xdr:col>112</xdr:col>
      <xdr:colOff>38100</xdr:colOff>
      <xdr:row>59</xdr:row>
      <xdr:rowOff>17717</xdr:rowOff>
    </xdr:to>
    <xdr:sp macro="" textlink="">
      <xdr:nvSpPr>
        <xdr:cNvPr id="810" name="楕円 809"/>
        <xdr:cNvSpPr/>
      </xdr:nvSpPr>
      <xdr:spPr>
        <a:xfrm>
          <a:off x="21272500" y="100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8844</xdr:rowOff>
    </xdr:from>
    <xdr:ext cx="469744" cy="259045"/>
    <xdr:sp macro="" textlink="">
      <xdr:nvSpPr>
        <xdr:cNvPr id="811" name="テキスト ボックス 810"/>
        <xdr:cNvSpPr txBox="1"/>
      </xdr:nvSpPr>
      <xdr:spPr>
        <a:xfrm>
          <a:off x="21088428" y="101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103074</xdr:rowOff>
    </xdr:from>
    <xdr:to>
      <xdr:col>107</xdr:col>
      <xdr:colOff>101600</xdr:colOff>
      <xdr:row>59</xdr:row>
      <xdr:rowOff>33224</xdr:rowOff>
    </xdr:to>
    <xdr:sp macro="" textlink="">
      <xdr:nvSpPr>
        <xdr:cNvPr id="812" name="楕円 811"/>
        <xdr:cNvSpPr/>
      </xdr:nvSpPr>
      <xdr:spPr>
        <a:xfrm>
          <a:off x="20383500" y="1004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24351</xdr:rowOff>
    </xdr:from>
    <xdr:ext cx="469744" cy="259045"/>
    <xdr:sp macro="" textlink="">
      <xdr:nvSpPr>
        <xdr:cNvPr id="813" name="テキスト ボックス 812"/>
        <xdr:cNvSpPr txBox="1"/>
      </xdr:nvSpPr>
      <xdr:spPr>
        <a:xfrm>
          <a:off x="20199428" y="1013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135763</xdr:rowOff>
    </xdr:from>
    <xdr:to>
      <xdr:col>102</xdr:col>
      <xdr:colOff>165100</xdr:colOff>
      <xdr:row>59</xdr:row>
      <xdr:rowOff>65913</xdr:rowOff>
    </xdr:to>
    <xdr:sp macro="" textlink="">
      <xdr:nvSpPr>
        <xdr:cNvPr id="814" name="楕円 813"/>
        <xdr:cNvSpPr/>
      </xdr:nvSpPr>
      <xdr:spPr>
        <a:xfrm>
          <a:off x="19494500" y="100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57040</xdr:rowOff>
    </xdr:from>
    <xdr:ext cx="378565" cy="259045"/>
    <xdr:sp macro="" textlink="">
      <xdr:nvSpPr>
        <xdr:cNvPr id="815" name="テキスト ボックス 814"/>
        <xdr:cNvSpPr txBox="1"/>
      </xdr:nvSpPr>
      <xdr:spPr>
        <a:xfrm>
          <a:off x="19356017" y="1017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140906</xdr:rowOff>
    </xdr:from>
    <xdr:to>
      <xdr:col>98</xdr:col>
      <xdr:colOff>38100</xdr:colOff>
      <xdr:row>59</xdr:row>
      <xdr:rowOff>71056</xdr:rowOff>
    </xdr:to>
    <xdr:sp macro="" textlink="">
      <xdr:nvSpPr>
        <xdr:cNvPr id="816" name="楕円 815"/>
        <xdr:cNvSpPr/>
      </xdr:nvSpPr>
      <xdr:spPr>
        <a:xfrm>
          <a:off x="18605500" y="100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62183</xdr:rowOff>
    </xdr:from>
    <xdr:ext cx="378565" cy="259045"/>
    <xdr:sp macro="" textlink="">
      <xdr:nvSpPr>
        <xdr:cNvPr id="817" name="テキスト ボックス 816"/>
        <xdr:cNvSpPr txBox="1"/>
      </xdr:nvSpPr>
      <xdr:spPr>
        <a:xfrm>
          <a:off x="18467017" y="1017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169201</xdr:rowOff>
    </xdr:from>
    <xdr:to>
      <xdr:col>116</xdr:col>
      <xdr:colOff>63500</xdr:colOff>
      <xdr:row>73</xdr:row>
      <xdr:rowOff>59483</xdr:rowOff>
    </xdr:to>
    <xdr:cxnSp macro="">
      <xdr:nvCxnSpPr>
        <xdr:cNvPr id="848" name="直線コネクタ 847"/>
        <xdr:cNvCxnSpPr/>
      </xdr:nvCxnSpPr>
      <xdr:spPr>
        <a:xfrm flipV="1">
          <a:off x="21323300" y="12513601"/>
          <a:ext cx="838200" cy="6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59483</xdr:rowOff>
    </xdr:from>
    <xdr:to>
      <xdr:col>111</xdr:col>
      <xdr:colOff>177800</xdr:colOff>
      <xdr:row>73</xdr:row>
      <xdr:rowOff>68627</xdr:rowOff>
    </xdr:to>
    <xdr:cxnSp macro="">
      <xdr:nvCxnSpPr>
        <xdr:cNvPr id="851" name="直線コネクタ 850"/>
        <xdr:cNvCxnSpPr/>
      </xdr:nvCxnSpPr>
      <xdr:spPr>
        <a:xfrm flipV="1">
          <a:off x="20434300" y="1257533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68627</xdr:rowOff>
    </xdr:from>
    <xdr:to>
      <xdr:col>107</xdr:col>
      <xdr:colOff>50800</xdr:colOff>
      <xdr:row>73</xdr:row>
      <xdr:rowOff>105323</xdr:rowOff>
    </xdr:to>
    <xdr:cxnSp macro="">
      <xdr:nvCxnSpPr>
        <xdr:cNvPr id="854" name="直線コネクタ 853"/>
        <xdr:cNvCxnSpPr/>
      </xdr:nvCxnSpPr>
      <xdr:spPr>
        <a:xfrm flipV="1">
          <a:off x="19545300" y="12584477"/>
          <a:ext cx="889000" cy="3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105323</xdr:rowOff>
    </xdr:from>
    <xdr:to>
      <xdr:col>102</xdr:col>
      <xdr:colOff>114300</xdr:colOff>
      <xdr:row>73</xdr:row>
      <xdr:rowOff>151718</xdr:rowOff>
    </xdr:to>
    <xdr:cxnSp macro="">
      <xdr:nvCxnSpPr>
        <xdr:cNvPr id="857" name="直線コネクタ 856"/>
        <xdr:cNvCxnSpPr/>
      </xdr:nvCxnSpPr>
      <xdr:spPr>
        <a:xfrm flipV="1">
          <a:off x="18656300" y="12621173"/>
          <a:ext cx="889000" cy="4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104553</xdr:rowOff>
    </xdr:from>
    <xdr:to>
      <xdr:col>102</xdr:col>
      <xdr:colOff>165100</xdr:colOff>
      <xdr:row>75</xdr:row>
      <xdr:rowOff>34703</xdr:rowOff>
    </xdr:to>
    <xdr:sp macro="" textlink="">
      <xdr:nvSpPr>
        <xdr:cNvPr id="858" name="フローチャート: 判断 857"/>
        <xdr:cNvSpPr/>
      </xdr:nvSpPr>
      <xdr:spPr>
        <a:xfrm>
          <a:off x="19494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25830</xdr:rowOff>
    </xdr:from>
    <xdr:ext cx="534377" cy="259045"/>
    <xdr:sp macro="" textlink="">
      <xdr:nvSpPr>
        <xdr:cNvPr id="859" name="テキスト ボックス 858"/>
        <xdr:cNvSpPr txBox="1"/>
      </xdr:nvSpPr>
      <xdr:spPr>
        <a:xfrm>
          <a:off x="19278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136743</xdr:rowOff>
    </xdr:from>
    <xdr:to>
      <xdr:col>98</xdr:col>
      <xdr:colOff>38100</xdr:colOff>
      <xdr:row>75</xdr:row>
      <xdr:rowOff>66893</xdr:rowOff>
    </xdr:to>
    <xdr:sp macro="" textlink="">
      <xdr:nvSpPr>
        <xdr:cNvPr id="860" name="フローチャート: 判断 859"/>
        <xdr:cNvSpPr/>
      </xdr:nvSpPr>
      <xdr:spPr>
        <a:xfrm>
          <a:off x="18605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58020</xdr:rowOff>
    </xdr:from>
    <xdr:ext cx="534377" cy="259045"/>
    <xdr:sp macro="" textlink="">
      <xdr:nvSpPr>
        <xdr:cNvPr id="861" name="テキスト ボックス 860"/>
        <xdr:cNvSpPr txBox="1"/>
      </xdr:nvSpPr>
      <xdr:spPr>
        <a:xfrm>
          <a:off x="18389111" y="129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118401</xdr:rowOff>
    </xdr:from>
    <xdr:to>
      <xdr:col>116</xdr:col>
      <xdr:colOff>114300</xdr:colOff>
      <xdr:row>73</xdr:row>
      <xdr:rowOff>48551</xdr:rowOff>
    </xdr:to>
    <xdr:sp macro="" textlink="">
      <xdr:nvSpPr>
        <xdr:cNvPr id="867" name="楕円 866"/>
        <xdr:cNvSpPr/>
      </xdr:nvSpPr>
      <xdr:spPr>
        <a:xfrm>
          <a:off x="22110700" y="1246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141278</xdr:rowOff>
    </xdr:from>
    <xdr:ext cx="599010" cy="259045"/>
    <xdr:sp macro="" textlink="">
      <xdr:nvSpPr>
        <xdr:cNvPr id="868" name="繰出金該当値テキスト"/>
        <xdr:cNvSpPr txBox="1"/>
      </xdr:nvSpPr>
      <xdr:spPr>
        <a:xfrm>
          <a:off x="22212300" y="1231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8683</xdr:rowOff>
    </xdr:from>
    <xdr:to>
      <xdr:col>112</xdr:col>
      <xdr:colOff>38100</xdr:colOff>
      <xdr:row>73</xdr:row>
      <xdr:rowOff>110283</xdr:rowOff>
    </xdr:to>
    <xdr:sp macro="" textlink="">
      <xdr:nvSpPr>
        <xdr:cNvPr id="869" name="楕円 868"/>
        <xdr:cNvSpPr/>
      </xdr:nvSpPr>
      <xdr:spPr>
        <a:xfrm>
          <a:off x="21272500" y="1252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126810</xdr:rowOff>
    </xdr:from>
    <xdr:ext cx="534377" cy="259045"/>
    <xdr:sp macro="" textlink="">
      <xdr:nvSpPr>
        <xdr:cNvPr id="870" name="テキスト ボックス 869"/>
        <xdr:cNvSpPr txBox="1"/>
      </xdr:nvSpPr>
      <xdr:spPr>
        <a:xfrm>
          <a:off x="21056111" y="1229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17827</xdr:rowOff>
    </xdr:from>
    <xdr:to>
      <xdr:col>107</xdr:col>
      <xdr:colOff>101600</xdr:colOff>
      <xdr:row>73</xdr:row>
      <xdr:rowOff>119427</xdr:rowOff>
    </xdr:to>
    <xdr:sp macro="" textlink="">
      <xdr:nvSpPr>
        <xdr:cNvPr id="871" name="楕円 870"/>
        <xdr:cNvSpPr/>
      </xdr:nvSpPr>
      <xdr:spPr>
        <a:xfrm>
          <a:off x="20383500" y="125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135954</xdr:rowOff>
    </xdr:from>
    <xdr:ext cx="534377" cy="259045"/>
    <xdr:sp macro="" textlink="">
      <xdr:nvSpPr>
        <xdr:cNvPr id="872" name="テキスト ボックス 871"/>
        <xdr:cNvSpPr txBox="1"/>
      </xdr:nvSpPr>
      <xdr:spPr>
        <a:xfrm>
          <a:off x="20167111" y="1230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54523</xdr:rowOff>
    </xdr:from>
    <xdr:to>
      <xdr:col>102</xdr:col>
      <xdr:colOff>165100</xdr:colOff>
      <xdr:row>73</xdr:row>
      <xdr:rowOff>156123</xdr:rowOff>
    </xdr:to>
    <xdr:sp macro="" textlink="">
      <xdr:nvSpPr>
        <xdr:cNvPr id="873" name="楕円 872"/>
        <xdr:cNvSpPr/>
      </xdr:nvSpPr>
      <xdr:spPr>
        <a:xfrm>
          <a:off x="19494500" y="1257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1200</xdr:rowOff>
    </xdr:from>
    <xdr:ext cx="534377" cy="259045"/>
    <xdr:sp macro="" textlink="">
      <xdr:nvSpPr>
        <xdr:cNvPr id="874" name="テキスト ボックス 873"/>
        <xdr:cNvSpPr txBox="1"/>
      </xdr:nvSpPr>
      <xdr:spPr>
        <a:xfrm>
          <a:off x="19278111" y="1234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100918</xdr:rowOff>
    </xdr:from>
    <xdr:to>
      <xdr:col>98</xdr:col>
      <xdr:colOff>38100</xdr:colOff>
      <xdr:row>74</xdr:row>
      <xdr:rowOff>31068</xdr:rowOff>
    </xdr:to>
    <xdr:sp macro="" textlink="">
      <xdr:nvSpPr>
        <xdr:cNvPr id="875" name="楕円 874"/>
        <xdr:cNvSpPr/>
      </xdr:nvSpPr>
      <xdr:spPr>
        <a:xfrm>
          <a:off x="18605500" y="126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47595</xdr:rowOff>
    </xdr:from>
    <xdr:ext cx="534377" cy="259045"/>
    <xdr:sp macro="" textlink="">
      <xdr:nvSpPr>
        <xdr:cNvPr id="876" name="テキスト ボックス 875"/>
        <xdr:cNvSpPr txBox="1"/>
      </xdr:nvSpPr>
      <xdr:spPr>
        <a:xfrm>
          <a:off x="18389111" y="1239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1,126,000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a:t>
          </a:r>
          <a:r>
            <a:rPr kumimoji="1" lang="en-US" altLang="ja-JP" sz="1300">
              <a:latin typeface="ＭＳ Ｐゴシック" panose="020B0600070205080204" pitchFamily="50" charset="-128"/>
              <a:ea typeface="ＭＳ Ｐゴシック" panose="020B0600070205080204" pitchFamily="50" charset="-128"/>
            </a:rPr>
            <a:t>140,240</a:t>
          </a:r>
          <a:r>
            <a:rPr kumimoji="1" lang="ja-JP" altLang="en-US" sz="1300">
              <a:latin typeface="ＭＳ Ｐゴシック" panose="020B0600070205080204" pitchFamily="50" charset="-128"/>
              <a:ea typeface="ＭＳ Ｐゴシック" panose="020B0600070205080204" pitchFamily="50" charset="-128"/>
            </a:rPr>
            <a:t>円となっており、定数管理により減少してきましたが、類似団体平均と比べ若干高い状況にある。物件費は</a:t>
          </a:r>
          <a:r>
            <a:rPr kumimoji="1" lang="en-US" altLang="ja-JP" sz="1300">
              <a:latin typeface="ＭＳ Ｐゴシック" panose="020B0600070205080204" pitchFamily="50" charset="-128"/>
              <a:ea typeface="ＭＳ Ｐゴシック" panose="020B0600070205080204" pitchFamily="50" charset="-128"/>
            </a:rPr>
            <a:t>182,019</a:t>
          </a:r>
          <a:r>
            <a:rPr kumimoji="1" lang="ja-JP" altLang="en-US" sz="1300">
              <a:latin typeface="ＭＳ Ｐゴシック" panose="020B0600070205080204" pitchFamily="50" charset="-128"/>
              <a:ea typeface="ＭＳ Ｐゴシック" panose="020B0600070205080204" pitchFamily="50" charset="-128"/>
            </a:rPr>
            <a:t>円，公債費は</a:t>
          </a:r>
          <a:r>
            <a:rPr kumimoji="1" lang="en-US" altLang="ja-JP" sz="1300">
              <a:latin typeface="ＭＳ Ｐゴシック" panose="020B0600070205080204" pitchFamily="50" charset="-128"/>
              <a:ea typeface="ＭＳ Ｐゴシック" panose="020B0600070205080204" pitchFamily="50" charset="-128"/>
            </a:rPr>
            <a:t>151,050</a:t>
          </a:r>
          <a:r>
            <a:rPr kumimoji="1" lang="ja-JP" altLang="en-US" sz="1300">
              <a:latin typeface="ＭＳ Ｐゴシック" panose="020B0600070205080204" pitchFamily="50" charset="-128"/>
              <a:ea typeface="ＭＳ Ｐゴシック" panose="020B0600070205080204" pitchFamily="50" charset="-128"/>
            </a:rPr>
            <a:t>円</a:t>
          </a:r>
        </a:p>
        <a:p>
          <a:r>
            <a:rPr kumimoji="1" lang="ja-JP" altLang="en-US" sz="1300">
              <a:latin typeface="ＭＳ Ｐゴシック" panose="020B0600070205080204" pitchFamily="50" charset="-128"/>
              <a:ea typeface="ＭＳ Ｐゴシック" panose="020B0600070205080204" pitchFamily="50" charset="-128"/>
            </a:rPr>
            <a:t>　となっており，いずれも類似団体平均を上回っている。各経費ともに削減努力は行っているものの，人口が減少が激しいため住民一人当たりのコストは減少しにくい状態にある。</a:t>
          </a:r>
        </a:p>
        <a:p>
          <a:r>
            <a:rPr kumimoji="1" lang="ja-JP" altLang="en-US" sz="1300">
              <a:latin typeface="ＭＳ Ｐゴシック" panose="020B0600070205080204" pitchFamily="50" charset="-128"/>
              <a:ea typeface="ＭＳ Ｐゴシック" panose="020B0600070205080204" pitchFamily="50" charset="-128"/>
            </a:rPr>
            <a:t>　補助費等は，</a:t>
          </a:r>
          <a:r>
            <a:rPr kumimoji="1" lang="en-US" altLang="ja-JP" sz="1300">
              <a:latin typeface="ＭＳ Ｐゴシック" panose="020B0600070205080204" pitchFamily="50" charset="-128"/>
              <a:ea typeface="ＭＳ Ｐゴシック" panose="020B0600070205080204" pitchFamily="50" charset="-128"/>
            </a:rPr>
            <a:t>216,589</a:t>
          </a:r>
          <a:r>
            <a:rPr kumimoji="1" lang="ja-JP" altLang="en-US" sz="1300">
              <a:latin typeface="ＭＳ Ｐゴシック" panose="020B0600070205080204" pitchFamily="50" charset="-128"/>
              <a:ea typeface="ＭＳ Ｐゴシック" panose="020B0600070205080204" pitchFamily="50" charset="-128"/>
            </a:rPr>
            <a:t>円で毎年増加してきている。これは定住促進対策や，産業振興の補助金を充実してきたことが主な要因である。</a:t>
          </a:r>
        </a:p>
        <a:p>
          <a:r>
            <a:rPr kumimoji="1" lang="ja-JP" altLang="en-US" sz="1300">
              <a:latin typeface="ＭＳ Ｐゴシック" panose="020B0600070205080204" pitchFamily="50" charset="-128"/>
              <a:ea typeface="ＭＳ Ｐゴシック" panose="020B0600070205080204" pitchFamily="50" charset="-128"/>
            </a:rPr>
            <a:t>　積立金は，</a:t>
          </a:r>
          <a:r>
            <a:rPr kumimoji="1" lang="en-US" altLang="ja-JP" sz="1300">
              <a:latin typeface="ＭＳ Ｐゴシック" panose="020B0600070205080204" pitchFamily="50" charset="-128"/>
              <a:ea typeface="ＭＳ Ｐゴシック" panose="020B0600070205080204" pitchFamily="50" charset="-128"/>
            </a:rPr>
            <a:t>60,033</a:t>
          </a:r>
          <a:r>
            <a:rPr kumimoji="1" lang="ja-JP" altLang="en-US" sz="1300">
              <a:latin typeface="ＭＳ Ｐゴシック" panose="020B0600070205080204" pitchFamily="50" charset="-128"/>
              <a:ea typeface="ＭＳ Ｐゴシック" panose="020B0600070205080204" pitchFamily="50" charset="-128"/>
            </a:rPr>
            <a:t>円で余裕資金を極力基金へ積み立てていることにより，類似団体平均を若干上回っている。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広島県神石高原町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9,332
9,242
381.98
11,023,492
10,504,246
461,166
6,481,249
12,637,200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167894</xdr:rowOff>
    </xdr:from>
    <xdr:to>
      <xdr:col>24</xdr:col>
      <xdr:colOff>63500</xdr:colOff>
      <xdr:row>37</xdr:row>
      <xdr:rowOff>30861</xdr:rowOff>
    </xdr:to>
    <xdr:cxnSp macro="">
      <xdr:nvCxnSpPr>
        <xdr:cNvPr id="61" name="直線コネクタ 60"/>
        <xdr:cNvCxnSpPr/>
      </xdr:nvCxnSpPr>
      <xdr:spPr>
        <a:xfrm flipV="1">
          <a:off x="3797300" y="6340094"/>
          <a:ext cx="8382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162687</xdr:rowOff>
    </xdr:from>
    <xdr:to>
      <xdr:col>19</xdr:col>
      <xdr:colOff>177800</xdr:colOff>
      <xdr:row>37</xdr:row>
      <xdr:rowOff>30861</xdr:rowOff>
    </xdr:to>
    <xdr:cxnSp macro="">
      <xdr:nvCxnSpPr>
        <xdr:cNvPr id="64" name="直線コネクタ 63"/>
        <xdr:cNvCxnSpPr/>
      </xdr:nvCxnSpPr>
      <xdr:spPr>
        <a:xfrm>
          <a:off x="2908300" y="6334887"/>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162687</xdr:rowOff>
    </xdr:from>
    <xdr:to>
      <xdr:col>15</xdr:col>
      <xdr:colOff>50800</xdr:colOff>
      <xdr:row>37</xdr:row>
      <xdr:rowOff>22987</xdr:rowOff>
    </xdr:to>
    <xdr:cxnSp macro="">
      <xdr:nvCxnSpPr>
        <xdr:cNvPr id="67" name="直線コネクタ 66"/>
        <xdr:cNvCxnSpPr/>
      </xdr:nvCxnSpPr>
      <xdr:spPr>
        <a:xfrm flipV="1">
          <a:off x="2019300" y="6334887"/>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22987</xdr:rowOff>
    </xdr:from>
    <xdr:to>
      <xdr:col>10</xdr:col>
      <xdr:colOff>114300</xdr:colOff>
      <xdr:row>37</xdr:row>
      <xdr:rowOff>125984</xdr:rowOff>
    </xdr:to>
    <xdr:cxnSp macro="">
      <xdr:nvCxnSpPr>
        <xdr:cNvPr id="70" name="直線コネクタ 69"/>
        <xdr:cNvCxnSpPr/>
      </xdr:nvCxnSpPr>
      <xdr:spPr>
        <a:xfrm flipV="1">
          <a:off x="1130300" y="6366637"/>
          <a:ext cx="889000" cy="10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1" name="フローチャート: 判断 70"/>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53357</xdr:rowOff>
    </xdr:from>
    <xdr:ext cx="469744" cy="259045"/>
    <xdr:sp macro="" textlink="">
      <xdr:nvSpPr>
        <xdr:cNvPr id="72" name="テキスト ボックス 71"/>
        <xdr:cNvSpPr txBox="1"/>
      </xdr:nvSpPr>
      <xdr:spPr>
        <a:xfrm>
          <a:off x="1784428"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145034</xdr:rowOff>
    </xdr:from>
    <xdr:to>
      <xdr:col>6</xdr:col>
      <xdr:colOff>38100</xdr:colOff>
      <xdr:row>38</xdr:row>
      <xdr:rowOff>75185</xdr:rowOff>
    </xdr:to>
    <xdr:sp macro="" textlink="">
      <xdr:nvSpPr>
        <xdr:cNvPr id="73" name="フローチャート: 判断 72"/>
        <xdr:cNvSpPr/>
      </xdr:nvSpPr>
      <xdr:spPr>
        <a:xfrm>
          <a:off x="1079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66311</xdr:rowOff>
    </xdr:from>
    <xdr:ext cx="469744" cy="259045"/>
    <xdr:sp macro="" textlink="">
      <xdr:nvSpPr>
        <xdr:cNvPr id="74" name="テキスト ボックス 73"/>
        <xdr:cNvSpPr txBox="1"/>
      </xdr:nvSpPr>
      <xdr:spPr>
        <a:xfrm>
          <a:off x="895428"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117094</xdr:rowOff>
    </xdr:from>
    <xdr:to>
      <xdr:col>24</xdr:col>
      <xdr:colOff>114300</xdr:colOff>
      <xdr:row>37</xdr:row>
      <xdr:rowOff>47244</xdr:rowOff>
    </xdr:to>
    <xdr:sp macro="" textlink="">
      <xdr:nvSpPr>
        <xdr:cNvPr id="80" name="楕円 79"/>
        <xdr:cNvSpPr/>
      </xdr:nvSpPr>
      <xdr:spPr>
        <a:xfrm>
          <a:off x="45847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95521</xdr:rowOff>
    </xdr:from>
    <xdr:ext cx="469744" cy="259045"/>
    <xdr:sp macro="" textlink="">
      <xdr:nvSpPr>
        <xdr:cNvPr id="81" name="議会費該当値テキスト"/>
        <xdr:cNvSpPr txBox="1"/>
      </xdr:nvSpPr>
      <xdr:spPr>
        <a:xfrm>
          <a:off x="4686300"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151511</xdr:rowOff>
    </xdr:from>
    <xdr:to>
      <xdr:col>20</xdr:col>
      <xdr:colOff>38100</xdr:colOff>
      <xdr:row>37</xdr:row>
      <xdr:rowOff>81661</xdr:rowOff>
    </xdr:to>
    <xdr:sp macro="" textlink="">
      <xdr:nvSpPr>
        <xdr:cNvPr id="82" name="楕円 81"/>
        <xdr:cNvSpPr/>
      </xdr:nvSpPr>
      <xdr:spPr>
        <a:xfrm>
          <a:off x="3746500" y="63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72788</xdr:rowOff>
    </xdr:from>
    <xdr:ext cx="469744" cy="259045"/>
    <xdr:sp macro="" textlink="">
      <xdr:nvSpPr>
        <xdr:cNvPr id="83" name="テキスト ボックス 82"/>
        <xdr:cNvSpPr txBox="1"/>
      </xdr:nvSpPr>
      <xdr:spPr>
        <a:xfrm>
          <a:off x="3562428" y="641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111887</xdr:rowOff>
    </xdr:from>
    <xdr:to>
      <xdr:col>15</xdr:col>
      <xdr:colOff>101600</xdr:colOff>
      <xdr:row>37</xdr:row>
      <xdr:rowOff>42037</xdr:rowOff>
    </xdr:to>
    <xdr:sp macro="" textlink="">
      <xdr:nvSpPr>
        <xdr:cNvPr id="84" name="楕円 83"/>
        <xdr:cNvSpPr/>
      </xdr:nvSpPr>
      <xdr:spPr>
        <a:xfrm>
          <a:off x="2857500" y="62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33164</xdr:rowOff>
    </xdr:from>
    <xdr:ext cx="469744" cy="259045"/>
    <xdr:sp macro="" textlink="">
      <xdr:nvSpPr>
        <xdr:cNvPr id="85" name="テキスト ボックス 84"/>
        <xdr:cNvSpPr txBox="1"/>
      </xdr:nvSpPr>
      <xdr:spPr>
        <a:xfrm>
          <a:off x="2673428" y="637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143637</xdr:rowOff>
    </xdr:from>
    <xdr:to>
      <xdr:col>10</xdr:col>
      <xdr:colOff>165100</xdr:colOff>
      <xdr:row>37</xdr:row>
      <xdr:rowOff>73787</xdr:rowOff>
    </xdr:to>
    <xdr:sp macro="" textlink="">
      <xdr:nvSpPr>
        <xdr:cNvPr id="86" name="楕円 85"/>
        <xdr:cNvSpPr/>
      </xdr:nvSpPr>
      <xdr:spPr>
        <a:xfrm>
          <a:off x="1968500" y="63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90314</xdr:rowOff>
    </xdr:from>
    <xdr:ext cx="469744" cy="259045"/>
    <xdr:sp macro="" textlink="">
      <xdr:nvSpPr>
        <xdr:cNvPr id="87" name="テキスト ボックス 86"/>
        <xdr:cNvSpPr txBox="1"/>
      </xdr:nvSpPr>
      <xdr:spPr>
        <a:xfrm>
          <a:off x="1784428" y="609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75184</xdr:rowOff>
    </xdr:from>
    <xdr:to>
      <xdr:col>6</xdr:col>
      <xdr:colOff>38100</xdr:colOff>
      <xdr:row>38</xdr:row>
      <xdr:rowOff>5335</xdr:rowOff>
    </xdr:to>
    <xdr:sp macro="" textlink="">
      <xdr:nvSpPr>
        <xdr:cNvPr id="88" name="楕円 87"/>
        <xdr:cNvSpPr/>
      </xdr:nvSpPr>
      <xdr:spPr>
        <a:xfrm>
          <a:off x="1079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21861</xdr:rowOff>
    </xdr:from>
    <xdr:ext cx="469744" cy="259045"/>
    <xdr:sp macro="" textlink="">
      <xdr:nvSpPr>
        <xdr:cNvPr id="89" name="テキスト ボックス 88"/>
        <xdr:cNvSpPr txBox="1"/>
      </xdr:nvSpPr>
      <xdr:spPr>
        <a:xfrm>
          <a:off x="895428"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161565</xdr:rowOff>
    </xdr:from>
    <xdr:to>
      <xdr:col>24</xdr:col>
      <xdr:colOff>63500</xdr:colOff>
      <xdr:row>55</xdr:row>
      <xdr:rowOff>41366</xdr:rowOff>
    </xdr:to>
    <xdr:cxnSp macro="">
      <xdr:nvCxnSpPr>
        <xdr:cNvPr id="116" name="直線コネクタ 115"/>
        <xdr:cNvCxnSpPr/>
      </xdr:nvCxnSpPr>
      <xdr:spPr>
        <a:xfrm>
          <a:off x="3797300" y="9419865"/>
          <a:ext cx="838200" cy="5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161565</xdr:rowOff>
    </xdr:from>
    <xdr:to>
      <xdr:col>19</xdr:col>
      <xdr:colOff>177800</xdr:colOff>
      <xdr:row>54</xdr:row>
      <xdr:rowOff>169740</xdr:rowOff>
    </xdr:to>
    <xdr:cxnSp macro="">
      <xdr:nvCxnSpPr>
        <xdr:cNvPr id="119" name="直線コネクタ 118"/>
        <xdr:cNvCxnSpPr/>
      </xdr:nvCxnSpPr>
      <xdr:spPr>
        <a:xfrm flipV="1">
          <a:off x="2908300" y="9419865"/>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169740</xdr:rowOff>
    </xdr:from>
    <xdr:to>
      <xdr:col>15</xdr:col>
      <xdr:colOff>50800</xdr:colOff>
      <xdr:row>55</xdr:row>
      <xdr:rowOff>82525</xdr:rowOff>
    </xdr:to>
    <xdr:cxnSp macro="">
      <xdr:nvCxnSpPr>
        <xdr:cNvPr id="122" name="直線コネクタ 121"/>
        <xdr:cNvCxnSpPr/>
      </xdr:nvCxnSpPr>
      <xdr:spPr>
        <a:xfrm flipV="1">
          <a:off x="2019300" y="9428040"/>
          <a:ext cx="889000" cy="8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43789</xdr:rowOff>
    </xdr:from>
    <xdr:to>
      <xdr:col>10</xdr:col>
      <xdr:colOff>114300</xdr:colOff>
      <xdr:row>55</xdr:row>
      <xdr:rowOff>82525</xdr:rowOff>
    </xdr:to>
    <xdr:cxnSp macro="">
      <xdr:nvCxnSpPr>
        <xdr:cNvPr id="125" name="直線コネクタ 124"/>
        <xdr:cNvCxnSpPr/>
      </xdr:nvCxnSpPr>
      <xdr:spPr>
        <a:xfrm>
          <a:off x="1130300" y="9302089"/>
          <a:ext cx="889000" cy="2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6174</xdr:rowOff>
    </xdr:from>
    <xdr:to>
      <xdr:col>10</xdr:col>
      <xdr:colOff>165100</xdr:colOff>
      <xdr:row>57</xdr:row>
      <xdr:rowOff>107774</xdr:rowOff>
    </xdr:to>
    <xdr:sp macro="" textlink="">
      <xdr:nvSpPr>
        <xdr:cNvPr id="126" name="フローチャート: 判断 125"/>
        <xdr:cNvSpPr/>
      </xdr:nvSpPr>
      <xdr:spPr>
        <a:xfrm>
          <a:off x="1968500" y="977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98901</xdr:rowOff>
    </xdr:from>
    <xdr:ext cx="599010" cy="259045"/>
    <xdr:sp macro="" textlink="">
      <xdr:nvSpPr>
        <xdr:cNvPr id="127" name="テキスト ボックス 126"/>
        <xdr:cNvSpPr txBox="1"/>
      </xdr:nvSpPr>
      <xdr:spPr>
        <a:xfrm>
          <a:off x="1719795" y="987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588</xdr:rowOff>
    </xdr:from>
    <xdr:to>
      <xdr:col>6</xdr:col>
      <xdr:colOff>38100</xdr:colOff>
      <xdr:row>57</xdr:row>
      <xdr:rowOff>102188</xdr:rowOff>
    </xdr:to>
    <xdr:sp macro="" textlink="">
      <xdr:nvSpPr>
        <xdr:cNvPr id="128" name="フローチャート: 判断 127"/>
        <xdr:cNvSpPr/>
      </xdr:nvSpPr>
      <xdr:spPr>
        <a:xfrm>
          <a:off x="1079500" y="977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93315</xdr:rowOff>
    </xdr:from>
    <xdr:ext cx="599010" cy="259045"/>
    <xdr:sp macro="" textlink="">
      <xdr:nvSpPr>
        <xdr:cNvPr id="129" name="テキスト ボックス 128"/>
        <xdr:cNvSpPr txBox="1"/>
      </xdr:nvSpPr>
      <xdr:spPr>
        <a:xfrm>
          <a:off x="830795" y="986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162016</xdr:rowOff>
    </xdr:from>
    <xdr:to>
      <xdr:col>24</xdr:col>
      <xdr:colOff>114300</xdr:colOff>
      <xdr:row>55</xdr:row>
      <xdr:rowOff>92166</xdr:rowOff>
    </xdr:to>
    <xdr:sp macro="" textlink="">
      <xdr:nvSpPr>
        <xdr:cNvPr id="135" name="楕円 134"/>
        <xdr:cNvSpPr/>
      </xdr:nvSpPr>
      <xdr:spPr>
        <a:xfrm>
          <a:off x="4584700" y="942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13443</xdr:rowOff>
    </xdr:from>
    <xdr:ext cx="599010" cy="259045"/>
    <xdr:sp macro="" textlink="">
      <xdr:nvSpPr>
        <xdr:cNvPr id="136" name="総務費該当値テキスト"/>
        <xdr:cNvSpPr txBox="1"/>
      </xdr:nvSpPr>
      <xdr:spPr>
        <a:xfrm>
          <a:off x="4686300" y="927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110765</xdr:rowOff>
    </xdr:from>
    <xdr:to>
      <xdr:col>20</xdr:col>
      <xdr:colOff>38100</xdr:colOff>
      <xdr:row>55</xdr:row>
      <xdr:rowOff>40915</xdr:rowOff>
    </xdr:to>
    <xdr:sp macro="" textlink="">
      <xdr:nvSpPr>
        <xdr:cNvPr id="137" name="楕円 136"/>
        <xdr:cNvSpPr/>
      </xdr:nvSpPr>
      <xdr:spPr>
        <a:xfrm>
          <a:off x="3746500" y="936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57442</xdr:rowOff>
    </xdr:from>
    <xdr:ext cx="599010" cy="259045"/>
    <xdr:sp macro="" textlink="">
      <xdr:nvSpPr>
        <xdr:cNvPr id="138" name="テキスト ボックス 137"/>
        <xdr:cNvSpPr txBox="1"/>
      </xdr:nvSpPr>
      <xdr:spPr>
        <a:xfrm>
          <a:off x="3497795" y="914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118940</xdr:rowOff>
    </xdr:from>
    <xdr:to>
      <xdr:col>15</xdr:col>
      <xdr:colOff>101600</xdr:colOff>
      <xdr:row>55</xdr:row>
      <xdr:rowOff>49090</xdr:rowOff>
    </xdr:to>
    <xdr:sp macro="" textlink="">
      <xdr:nvSpPr>
        <xdr:cNvPr id="139" name="楕円 138"/>
        <xdr:cNvSpPr/>
      </xdr:nvSpPr>
      <xdr:spPr>
        <a:xfrm>
          <a:off x="2857500" y="93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65617</xdr:rowOff>
    </xdr:from>
    <xdr:ext cx="599010" cy="259045"/>
    <xdr:sp macro="" textlink="">
      <xdr:nvSpPr>
        <xdr:cNvPr id="140" name="テキスト ボックス 139"/>
        <xdr:cNvSpPr txBox="1"/>
      </xdr:nvSpPr>
      <xdr:spPr>
        <a:xfrm>
          <a:off x="2608795" y="915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31725</xdr:rowOff>
    </xdr:from>
    <xdr:to>
      <xdr:col>10</xdr:col>
      <xdr:colOff>165100</xdr:colOff>
      <xdr:row>55</xdr:row>
      <xdr:rowOff>133325</xdr:rowOff>
    </xdr:to>
    <xdr:sp macro="" textlink="">
      <xdr:nvSpPr>
        <xdr:cNvPr id="141" name="楕円 140"/>
        <xdr:cNvSpPr/>
      </xdr:nvSpPr>
      <xdr:spPr>
        <a:xfrm>
          <a:off x="1968500" y="94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149852</xdr:rowOff>
    </xdr:from>
    <xdr:ext cx="599010" cy="259045"/>
    <xdr:sp macro="" textlink="">
      <xdr:nvSpPr>
        <xdr:cNvPr id="142" name="テキスト ボックス 141"/>
        <xdr:cNvSpPr txBox="1"/>
      </xdr:nvSpPr>
      <xdr:spPr>
        <a:xfrm>
          <a:off x="1719795" y="923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164439</xdr:rowOff>
    </xdr:from>
    <xdr:to>
      <xdr:col>6</xdr:col>
      <xdr:colOff>38100</xdr:colOff>
      <xdr:row>54</xdr:row>
      <xdr:rowOff>94589</xdr:rowOff>
    </xdr:to>
    <xdr:sp macro="" textlink="">
      <xdr:nvSpPr>
        <xdr:cNvPr id="143" name="楕円 142"/>
        <xdr:cNvSpPr/>
      </xdr:nvSpPr>
      <xdr:spPr>
        <a:xfrm>
          <a:off x="1079500" y="9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111116</xdr:rowOff>
    </xdr:from>
    <xdr:ext cx="599010" cy="259045"/>
    <xdr:sp macro="" textlink="">
      <xdr:nvSpPr>
        <xdr:cNvPr id="144" name="テキスト ボックス 143"/>
        <xdr:cNvSpPr txBox="1"/>
      </xdr:nvSpPr>
      <xdr:spPr>
        <a:xfrm>
          <a:off x="830795" y="902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69300</xdr:rowOff>
    </xdr:from>
    <xdr:to>
      <xdr:col>24</xdr:col>
      <xdr:colOff>63500</xdr:colOff>
      <xdr:row>75</xdr:row>
      <xdr:rowOff>84031</xdr:rowOff>
    </xdr:to>
    <xdr:cxnSp macro="">
      <xdr:nvCxnSpPr>
        <xdr:cNvPr id="172" name="直線コネクタ 171"/>
        <xdr:cNvCxnSpPr/>
      </xdr:nvCxnSpPr>
      <xdr:spPr>
        <a:xfrm flipV="1">
          <a:off x="3797300" y="12928050"/>
          <a:ext cx="8382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84031</xdr:rowOff>
    </xdr:from>
    <xdr:to>
      <xdr:col>19</xdr:col>
      <xdr:colOff>177800</xdr:colOff>
      <xdr:row>76</xdr:row>
      <xdr:rowOff>123930</xdr:rowOff>
    </xdr:to>
    <xdr:cxnSp macro="">
      <xdr:nvCxnSpPr>
        <xdr:cNvPr id="175" name="直線コネクタ 174"/>
        <xdr:cNvCxnSpPr/>
      </xdr:nvCxnSpPr>
      <xdr:spPr>
        <a:xfrm flipV="1">
          <a:off x="2908300" y="12942781"/>
          <a:ext cx="889000" cy="21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117215</xdr:rowOff>
    </xdr:from>
    <xdr:to>
      <xdr:col>15</xdr:col>
      <xdr:colOff>50800</xdr:colOff>
      <xdr:row>76</xdr:row>
      <xdr:rowOff>123930</xdr:rowOff>
    </xdr:to>
    <xdr:cxnSp macro="">
      <xdr:nvCxnSpPr>
        <xdr:cNvPr id="178" name="直線コネクタ 177"/>
        <xdr:cNvCxnSpPr/>
      </xdr:nvCxnSpPr>
      <xdr:spPr>
        <a:xfrm>
          <a:off x="2019300" y="13147415"/>
          <a:ext cx="889000" cy="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117215</xdr:rowOff>
    </xdr:from>
    <xdr:to>
      <xdr:col>10</xdr:col>
      <xdr:colOff>114300</xdr:colOff>
      <xdr:row>77</xdr:row>
      <xdr:rowOff>11877</xdr:rowOff>
    </xdr:to>
    <xdr:cxnSp macro="">
      <xdr:nvCxnSpPr>
        <xdr:cNvPr id="181" name="直線コネクタ 180"/>
        <xdr:cNvCxnSpPr/>
      </xdr:nvCxnSpPr>
      <xdr:spPr>
        <a:xfrm flipV="1">
          <a:off x="1130300" y="13147415"/>
          <a:ext cx="889000" cy="6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159533</xdr:rowOff>
    </xdr:from>
    <xdr:to>
      <xdr:col>10</xdr:col>
      <xdr:colOff>165100</xdr:colOff>
      <xdr:row>77</xdr:row>
      <xdr:rowOff>89683</xdr:rowOff>
    </xdr:to>
    <xdr:sp macro="" textlink="">
      <xdr:nvSpPr>
        <xdr:cNvPr id="182" name="フローチャート: 判断 181"/>
        <xdr:cNvSpPr/>
      </xdr:nvSpPr>
      <xdr:spPr>
        <a:xfrm>
          <a:off x="1968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80810</xdr:rowOff>
    </xdr:from>
    <xdr:ext cx="599010" cy="259045"/>
    <xdr:sp macro="" textlink="">
      <xdr:nvSpPr>
        <xdr:cNvPr id="183" name="テキスト ボックス 182"/>
        <xdr:cNvSpPr txBox="1"/>
      </xdr:nvSpPr>
      <xdr:spPr>
        <a:xfrm>
          <a:off x="1719795"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50025</xdr:rowOff>
    </xdr:from>
    <xdr:to>
      <xdr:col>6</xdr:col>
      <xdr:colOff>38100</xdr:colOff>
      <xdr:row>77</xdr:row>
      <xdr:rowOff>151625</xdr:rowOff>
    </xdr:to>
    <xdr:sp macro="" textlink="">
      <xdr:nvSpPr>
        <xdr:cNvPr id="184" name="フローチャート: 判断 183"/>
        <xdr:cNvSpPr/>
      </xdr:nvSpPr>
      <xdr:spPr>
        <a:xfrm>
          <a:off x="1079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142752</xdr:rowOff>
    </xdr:from>
    <xdr:ext cx="599010" cy="259045"/>
    <xdr:sp macro="" textlink="">
      <xdr:nvSpPr>
        <xdr:cNvPr id="185" name="テキスト ボックス 184"/>
        <xdr:cNvSpPr txBox="1"/>
      </xdr:nvSpPr>
      <xdr:spPr>
        <a:xfrm>
          <a:off x="830795"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18500</xdr:rowOff>
    </xdr:from>
    <xdr:to>
      <xdr:col>24</xdr:col>
      <xdr:colOff>114300</xdr:colOff>
      <xdr:row>75</xdr:row>
      <xdr:rowOff>120100</xdr:rowOff>
    </xdr:to>
    <xdr:sp macro="" textlink="">
      <xdr:nvSpPr>
        <xdr:cNvPr id="191" name="楕円 190"/>
        <xdr:cNvSpPr/>
      </xdr:nvSpPr>
      <xdr:spPr>
        <a:xfrm>
          <a:off x="4584700" y="1287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41377</xdr:rowOff>
    </xdr:from>
    <xdr:ext cx="599010" cy="259045"/>
    <xdr:sp macro="" textlink="">
      <xdr:nvSpPr>
        <xdr:cNvPr id="192" name="民生費該当値テキスト"/>
        <xdr:cNvSpPr txBox="1"/>
      </xdr:nvSpPr>
      <xdr:spPr>
        <a:xfrm>
          <a:off x="4686300" y="1272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33231</xdr:rowOff>
    </xdr:from>
    <xdr:to>
      <xdr:col>20</xdr:col>
      <xdr:colOff>38100</xdr:colOff>
      <xdr:row>75</xdr:row>
      <xdr:rowOff>134831</xdr:rowOff>
    </xdr:to>
    <xdr:sp macro="" textlink="">
      <xdr:nvSpPr>
        <xdr:cNvPr id="193" name="楕円 192"/>
        <xdr:cNvSpPr/>
      </xdr:nvSpPr>
      <xdr:spPr>
        <a:xfrm>
          <a:off x="3746500" y="128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151358</xdr:rowOff>
    </xdr:from>
    <xdr:ext cx="599010" cy="259045"/>
    <xdr:sp macro="" textlink="">
      <xdr:nvSpPr>
        <xdr:cNvPr id="194" name="テキスト ボックス 193"/>
        <xdr:cNvSpPr txBox="1"/>
      </xdr:nvSpPr>
      <xdr:spPr>
        <a:xfrm>
          <a:off x="3497795" y="1266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73130</xdr:rowOff>
    </xdr:from>
    <xdr:to>
      <xdr:col>15</xdr:col>
      <xdr:colOff>101600</xdr:colOff>
      <xdr:row>77</xdr:row>
      <xdr:rowOff>3280</xdr:rowOff>
    </xdr:to>
    <xdr:sp macro="" textlink="">
      <xdr:nvSpPr>
        <xdr:cNvPr id="195" name="楕円 194"/>
        <xdr:cNvSpPr/>
      </xdr:nvSpPr>
      <xdr:spPr>
        <a:xfrm>
          <a:off x="2857500" y="1310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19808</xdr:rowOff>
    </xdr:from>
    <xdr:ext cx="599010" cy="259045"/>
    <xdr:sp macro="" textlink="">
      <xdr:nvSpPr>
        <xdr:cNvPr id="196" name="テキスト ボックス 195"/>
        <xdr:cNvSpPr txBox="1"/>
      </xdr:nvSpPr>
      <xdr:spPr>
        <a:xfrm>
          <a:off x="2608795" y="1287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66415</xdr:rowOff>
    </xdr:from>
    <xdr:to>
      <xdr:col>10</xdr:col>
      <xdr:colOff>165100</xdr:colOff>
      <xdr:row>76</xdr:row>
      <xdr:rowOff>168015</xdr:rowOff>
    </xdr:to>
    <xdr:sp macro="" textlink="">
      <xdr:nvSpPr>
        <xdr:cNvPr id="197" name="楕円 196"/>
        <xdr:cNvSpPr/>
      </xdr:nvSpPr>
      <xdr:spPr>
        <a:xfrm>
          <a:off x="1968500" y="130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13092</xdr:rowOff>
    </xdr:from>
    <xdr:ext cx="599010" cy="259045"/>
    <xdr:sp macro="" textlink="">
      <xdr:nvSpPr>
        <xdr:cNvPr id="198" name="テキスト ボックス 197"/>
        <xdr:cNvSpPr txBox="1"/>
      </xdr:nvSpPr>
      <xdr:spPr>
        <a:xfrm>
          <a:off x="1719795" y="1287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132527</xdr:rowOff>
    </xdr:from>
    <xdr:to>
      <xdr:col>6</xdr:col>
      <xdr:colOff>38100</xdr:colOff>
      <xdr:row>77</xdr:row>
      <xdr:rowOff>62677</xdr:rowOff>
    </xdr:to>
    <xdr:sp macro="" textlink="">
      <xdr:nvSpPr>
        <xdr:cNvPr id="199" name="楕円 198"/>
        <xdr:cNvSpPr/>
      </xdr:nvSpPr>
      <xdr:spPr>
        <a:xfrm>
          <a:off x="1079500" y="131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79203</xdr:rowOff>
    </xdr:from>
    <xdr:ext cx="599010" cy="259045"/>
    <xdr:sp macro="" textlink="">
      <xdr:nvSpPr>
        <xdr:cNvPr id="200" name="テキスト ボックス 199"/>
        <xdr:cNvSpPr txBox="1"/>
      </xdr:nvSpPr>
      <xdr:spPr>
        <a:xfrm>
          <a:off x="830795" y="1293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15925</xdr:rowOff>
    </xdr:from>
    <xdr:to>
      <xdr:col>24</xdr:col>
      <xdr:colOff>63500</xdr:colOff>
      <xdr:row>96</xdr:row>
      <xdr:rowOff>21806</xdr:rowOff>
    </xdr:to>
    <xdr:cxnSp macro="">
      <xdr:nvCxnSpPr>
        <xdr:cNvPr id="229" name="直線コネクタ 228"/>
        <xdr:cNvCxnSpPr/>
      </xdr:nvCxnSpPr>
      <xdr:spPr>
        <a:xfrm flipV="1">
          <a:off x="3797300" y="16475125"/>
          <a:ext cx="8382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21806</xdr:rowOff>
    </xdr:from>
    <xdr:to>
      <xdr:col>19</xdr:col>
      <xdr:colOff>177800</xdr:colOff>
      <xdr:row>96</xdr:row>
      <xdr:rowOff>110124</xdr:rowOff>
    </xdr:to>
    <xdr:cxnSp macro="">
      <xdr:nvCxnSpPr>
        <xdr:cNvPr id="232" name="直線コネクタ 231"/>
        <xdr:cNvCxnSpPr/>
      </xdr:nvCxnSpPr>
      <xdr:spPr>
        <a:xfrm flipV="1">
          <a:off x="2908300" y="16481006"/>
          <a:ext cx="889000" cy="8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98547</xdr:rowOff>
    </xdr:from>
    <xdr:to>
      <xdr:col>15</xdr:col>
      <xdr:colOff>50800</xdr:colOff>
      <xdr:row>96</xdr:row>
      <xdr:rowOff>110124</xdr:rowOff>
    </xdr:to>
    <xdr:cxnSp macro="">
      <xdr:nvCxnSpPr>
        <xdr:cNvPr id="235" name="直線コネクタ 234"/>
        <xdr:cNvCxnSpPr/>
      </xdr:nvCxnSpPr>
      <xdr:spPr>
        <a:xfrm>
          <a:off x="2019300" y="16557747"/>
          <a:ext cx="889000" cy="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62410</xdr:rowOff>
    </xdr:from>
    <xdr:to>
      <xdr:col>10</xdr:col>
      <xdr:colOff>114300</xdr:colOff>
      <xdr:row>96</xdr:row>
      <xdr:rowOff>98547</xdr:rowOff>
    </xdr:to>
    <xdr:cxnSp macro="">
      <xdr:nvCxnSpPr>
        <xdr:cNvPr id="238" name="直線コネクタ 237"/>
        <xdr:cNvCxnSpPr/>
      </xdr:nvCxnSpPr>
      <xdr:spPr>
        <a:xfrm>
          <a:off x="1130300" y="16521610"/>
          <a:ext cx="889000" cy="3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105545</xdr:rowOff>
    </xdr:from>
    <xdr:to>
      <xdr:col>10</xdr:col>
      <xdr:colOff>165100</xdr:colOff>
      <xdr:row>98</xdr:row>
      <xdr:rowOff>35695</xdr:rowOff>
    </xdr:to>
    <xdr:sp macro="" textlink="">
      <xdr:nvSpPr>
        <xdr:cNvPr id="239" name="フローチャート: 判断 238"/>
        <xdr:cNvSpPr/>
      </xdr:nvSpPr>
      <xdr:spPr>
        <a:xfrm>
          <a:off x="1968500" y="1673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26822</xdr:rowOff>
    </xdr:from>
    <xdr:ext cx="534377" cy="259045"/>
    <xdr:sp macro="" textlink="">
      <xdr:nvSpPr>
        <xdr:cNvPr id="240" name="テキスト ボックス 239"/>
        <xdr:cNvSpPr txBox="1"/>
      </xdr:nvSpPr>
      <xdr:spPr>
        <a:xfrm>
          <a:off x="1752111" y="1682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106567</xdr:rowOff>
    </xdr:from>
    <xdr:to>
      <xdr:col>6</xdr:col>
      <xdr:colOff>38100</xdr:colOff>
      <xdr:row>98</xdr:row>
      <xdr:rowOff>36717</xdr:rowOff>
    </xdr:to>
    <xdr:sp macro="" textlink="">
      <xdr:nvSpPr>
        <xdr:cNvPr id="241" name="フローチャート: 判断 240"/>
        <xdr:cNvSpPr/>
      </xdr:nvSpPr>
      <xdr:spPr>
        <a:xfrm>
          <a:off x="1079500" y="167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27844</xdr:rowOff>
    </xdr:from>
    <xdr:ext cx="534377" cy="259045"/>
    <xdr:sp macro="" textlink="">
      <xdr:nvSpPr>
        <xdr:cNvPr id="242" name="テキスト ボックス 241"/>
        <xdr:cNvSpPr txBox="1"/>
      </xdr:nvSpPr>
      <xdr:spPr>
        <a:xfrm>
          <a:off x="863111" y="168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136575</xdr:rowOff>
    </xdr:from>
    <xdr:to>
      <xdr:col>24</xdr:col>
      <xdr:colOff>114300</xdr:colOff>
      <xdr:row>96</xdr:row>
      <xdr:rowOff>66725</xdr:rowOff>
    </xdr:to>
    <xdr:sp macro="" textlink="">
      <xdr:nvSpPr>
        <xdr:cNvPr id="248" name="楕円 247"/>
        <xdr:cNvSpPr/>
      </xdr:nvSpPr>
      <xdr:spPr>
        <a:xfrm>
          <a:off x="4584700" y="164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159452</xdr:rowOff>
    </xdr:from>
    <xdr:ext cx="599010" cy="259045"/>
    <xdr:sp macro="" textlink="">
      <xdr:nvSpPr>
        <xdr:cNvPr id="249" name="衛生費該当値テキスト"/>
        <xdr:cNvSpPr txBox="1"/>
      </xdr:nvSpPr>
      <xdr:spPr>
        <a:xfrm>
          <a:off x="4686300" y="1627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142456</xdr:rowOff>
    </xdr:from>
    <xdr:to>
      <xdr:col>20</xdr:col>
      <xdr:colOff>38100</xdr:colOff>
      <xdr:row>96</xdr:row>
      <xdr:rowOff>72606</xdr:rowOff>
    </xdr:to>
    <xdr:sp macro="" textlink="">
      <xdr:nvSpPr>
        <xdr:cNvPr id="250" name="楕円 249"/>
        <xdr:cNvSpPr/>
      </xdr:nvSpPr>
      <xdr:spPr>
        <a:xfrm>
          <a:off x="3746500" y="164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89133</xdr:rowOff>
    </xdr:from>
    <xdr:ext cx="599010" cy="259045"/>
    <xdr:sp macro="" textlink="">
      <xdr:nvSpPr>
        <xdr:cNvPr id="251" name="テキスト ボックス 250"/>
        <xdr:cNvSpPr txBox="1"/>
      </xdr:nvSpPr>
      <xdr:spPr>
        <a:xfrm>
          <a:off x="3497795" y="1620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59324</xdr:rowOff>
    </xdr:from>
    <xdr:to>
      <xdr:col>15</xdr:col>
      <xdr:colOff>101600</xdr:colOff>
      <xdr:row>96</xdr:row>
      <xdr:rowOff>160924</xdr:rowOff>
    </xdr:to>
    <xdr:sp macro="" textlink="">
      <xdr:nvSpPr>
        <xdr:cNvPr id="252" name="楕円 251"/>
        <xdr:cNvSpPr/>
      </xdr:nvSpPr>
      <xdr:spPr>
        <a:xfrm>
          <a:off x="2857500" y="1651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6001</xdr:rowOff>
    </xdr:from>
    <xdr:ext cx="599010" cy="259045"/>
    <xdr:sp macro="" textlink="">
      <xdr:nvSpPr>
        <xdr:cNvPr id="253" name="テキスト ボックス 252"/>
        <xdr:cNvSpPr txBox="1"/>
      </xdr:nvSpPr>
      <xdr:spPr>
        <a:xfrm>
          <a:off x="2608795" y="162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47747</xdr:rowOff>
    </xdr:from>
    <xdr:to>
      <xdr:col>10</xdr:col>
      <xdr:colOff>165100</xdr:colOff>
      <xdr:row>96</xdr:row>
      <xdr:rowOff>149347</xdr:rowOff>
    </xdr:to>
    <xdr:sp macro="" textlink="">
      <xdr:nvSpPr>
        <xdr:cNvPr id="254" name="楕円 253"/>
        <xdr:cNvSpPr/>
      </xdr:nvSpPr>
      <xdr:spPr>
        <a:xfrm>
          <a:off x="1968500" y="165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165874</xdr:rowOff>
    </xdr:from>
    <xdr:ext cx="599010" cy="259045"/>
    <xdr:sp macro="" textlink="">
      <xdr:nvSpPr>
        <xdr:cNvPr id="255" name="テキスト ボックス 254"/>
        <xdr:cNvSpPr txBox="1"/>
      </xdr:nvSpPr>
      <xdr:spPr>
        <a:xfrm>
          <a:off x="1719795" y="1628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11610</xdr:rowOff>
    </xdr:from>
    <xdr:to>
      <xdr:col>6</xdr:col>
      <xdr:colOff>38100</xdr:colOff>
      <xdr:row>96</xdr:row>
      <xdr:rowOff>113210</xdr:rowOff>
    </xdr:to>
    <xdr:sp macro="" textlink="">
      <xdr:nvSpPr>
        <xdr:cNvPr id="256" name="楕円 255"/>
        <xdr:cNvSpPr/>
      </xdr:nvSpPr>
      <xdr:spPr>
        <a:xfrm>
          <a:off x="1079500" y="164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129737</xdr:rowOff>
    </xdr:from>
    <xdr:ext cx="599010" cy="259045"/>
    <xdr:sp macro="" textlink="">
      <xdr:nvSpPr>
        <xdr:cNvPr id="257" name="テキスト ボックス 256"/>
        <xdr:cNvSpPr txBox="1"/>
      </xdr:nvSpPr>
      <xdr:spPr>
        <a:xfrm>
          <a:off x="830795" y="1624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166497</xdr:rowOff>
    </xdr:from>
    <xdr:to>
      <xdr:col>50</xdr:col>
      <xdr:colOff>114300</xdr:colOff>
      <xdr:row>39</xdr:row>
      <xdr:rowOff>44450</xdr:rowOff>
    </xdr:to>
    <xdr:cxnSp macro="">
      <xdr:nvCxnSpPr>
        <xdr:cNvPr id="289" name="直線コネクタ 288"/>
        <xdr:cNvCxnSpPr/>
      </xdr:nvCxnSpPr>
      <xdr:spPr>
        <a:xfrm>
          <a:off x="8750300" y="6681597"/>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133223</xdr:rowOff>
    </xdr:from>
    <xdr:to>
      <xdr:col>45</xdr:col>
      <xdr:colOff>177800</xdr:colOff>
      <xdr:row>38</xdr:row>
      <xdr:rowOff>166497</xdr:rowOff>
    </xdr:to>
    <xdr:cxnSp macro="">
      <xdr:nvCxnSpPr>
        <xdr:cNvPr id="292" name="直線コネクタ 291"/>
        <xdr:cNvCxnSpPr/>
      </xdr:nvCxnSpPr>
      <xdr:spPr>
        <a:xfrm>
          <a:off x="7861300" y="6305423"/>
          <a:ext cx="889000" cy="37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133223</xdr:rowOff>
    </xdr:from>
    <xdr:to>
      <xdr:col>41</xdr:col>
      <xdr:colOff>50800</xdr:colOff>
      <xdr:row>36</xdr:row>
      <xdr:rowOff>139319</xdr:rowOff>
    </xdr:to>
    <xdr:cxnSp macro="">
      <xdr:nvCxnSpPr>
        <xdr:cNvPr id="295" name="直線コネクタ 294"/>
        <xdr:cNvCxnSpPr/>
      </xdr:nvCxnSpPr>
      <xdr:spPr>
        <a:xfrm flipV="1">
          <a:off x="6972300" y="630542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45847</xdr:rowOff>
    </xdr:from>
    <xdr:to>
      <xdr:col>41</xdr:col>
      <xdr:colOff>101600</xdr:colOff>
      <xdr:row>37</xdr:row>
      <xdr:rowOff>147447</xdr:rowOff>
    </xdr:to>
    <xdr:sp macro="" textlink="">
      <xdr:nvSpPr>
        <xdr:cNvPr id="296" name="フローチャート: 判断 295"/>
        <xdr:cNvSpPr/>
      </xdr:nvSpPr>
      <xdr:spPr>
        <a:xfrm>
          <a:off x="7810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138574</xdr:rowOff>
    </xdr:from>
    <xdr:ext cx="469744" cy="259045"/>
    <xdr:sp macro="" textlink="">
      <xdr:nvSpPr>
        <xdr:cNvPr id="297" name="テキスト ボックス 296"/>
        <xdr:cNvSpPr txBox="1"/>
      </xdr:nvSpPr>
      <xdr:spPr>
        <a:xfrm>
          <a:off x="7626428"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138557</xdr:rowOff>
    </xdr:from>
    <xdr:to>
      <xdr:col>36</xdr:col>
      <xdr:colOff>165100</xdr:colOff>
      <xdr:row>37</xdr:row>
      <xdr:rowOff>68707</xdr:rowOff>
    </xdr:to>
    <xdr:sp macro="" textlink="">
      <xdr:nvSpPr>
        <xdr:cNvPr id="298" name="フローチャート: 判断 297"/>
        <xdr:cNvSpPr/>
      </xdr:nvSpPr>
      <xdr:spPr>
        <a:xfrm>
          <a:off x="6921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59834</xdr:rowOff>
    </xdr:from>
    <xdr:ext cx="469744" cy="259045"/>
    <xdr:sp macro="" textlink="">
      <xdr:nvSpPr>
        <xdr:cNvPr id="299" name="テキスト ボックス 298"/>
        <xdr:cNvSpPr txBox="1"/>
      </xdr:nvSpPr>
      <xdr:spPr>
        <a:xfrm>
          <a:off x="6737428" y="64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115697</xdr:rowOff>
    </xdr:from>
    <xdr:to>
      <xdr:col>46</xdr:col>
      <xdr:colOff>38100</xdr:colOff>
      <xdr:row>39</xdr:row>
      <xdr:rowOff>45847</xdr:rowOff>
    </xdr:to>
    <xdr:sp macro="" textlink="">
      <xdr:nvSpPr>
        <xdr:cNvPr id="309" name="楕円 308"/>
        <xdr:cNvSpPr/>
      </xdr:nvSpPr>
      <xdr:spPr>
        <a:xfrm>
          <a:off x="8699500" y="663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36974</xdr:rowOff>
    </xdr:from>
    <xdr:ext cx="378565" cy="259045"/>
    <xdr:sp macro="" textlink="">
      <xdr:nvSpPr>
        <xdr:cNvPr id="310" name="テキスト ボックス 309"/>
        <xdr:cNvSpPr txBox="1"/>
      </xdr:nvSpPr>
      <xdr:spPr>
        <a:xfrm>
          <a:off x="8561017" y="6723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82423</xdr:rowOff>
    </xdr:from>
    <xdr:to>
      <xdr:col>41</xdr:col>
      <xdr:colOff>101600</xdr:colOff>
      <xdr:row>37</xdr:row>
      <xdr:rowOff>12573</xdr:rowOff>
    </xdr:to>
    <xdr:sp macro="" textlink="">
      <xdr:nvSpPr>
        <xdr:cNvPr id="311" name="楕円 310"/>
        <xdr:cNvSpPr/>
      </xdr:nvSpPr>
      <xdr:spPr>
        <a:xfrm>
          <a:off x="7810500" y="62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29100</xdr:rowOff>
    </xdr:from>
    <xdr:ext cx="469744" cy="259045"/>
    <xdr:sp macro="" textlink="">
      <xdr:nvSpPr>
        <xdr:cNvPr id="312" name="テキスト ボックス 311"/>
        <xdr:cNvSpPr txBox="1"/>
      </xdr:nvSpPr>
      <xdr:spPr>
        <a:xfrm>
          <a:off x="7626428" y="602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88519</xdr:rowOff>
    </xdr:from>
    <xdr:to>
      <xdr:col>36</xdr:col>
      <xdr:colOff>165100</xdr:colOff>
      <xdr:row>37</xdr:row>
      <xdr:rowOff>18669</xdr:rowOff>
    </xdr:to>
    <xdr:sp macro="" textlink="">
      <xdr:nvSpPr>
        <xdr:cNvPr id="313" name="楕円 312"/>
        <xdr:cNvSpPr/>
      </xdr:nvSpPr>
      <xdr:spPr>
        <a:xfrm>
          <a:off x="6921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35196</xdr:rowOff>
    </xdr:from>
    <xdr:ext cx="469744" cy="259045"/>
    <xdr:sp macro="" textlink="">
      <xdr:nvSpPr>
        <xdr:cNvPr id="314" name="テキスト ボックス 313"/>
        <xdr:cNvSpPr txBox="1"/>
      </xdr:nvSpPr>
      <xdr:spPr>
        <a:xfrm>
          <a:off x="6737428" y="603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43984</xdr:rowOff>
    </xdr:from>
    <xdr:to>
      <xdr:col>55</xdr:col>
      <xdr:colOff>0</xdr:colOff>
      <xdr:row>58</xdr:row>
      <xdr:rowOff>49042</xdr:rowOff>
    </xdr:to>
    <xdr:cxnSp macro="">
      <xdr:nvCxnSpPr>
        <xdr:cNvPr id="343" name="直線コネクタ 342"/>
        <xdr:cNvCxnSpPr/>
      </xdr:nvCxnSpPr>
      <xdr:spPr>
        <a:xfrm flipV="1">
          <a:off x="9639300" y="9988084"/>
          <a:ext cx="8382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49042</xdr:rowOff>
    </xdr:from>
    <xdr:to>
      <xdr:col>50</xdr:col>
      <xdr:colOff>114300</xdr:colOff>
      <xdr:row>58</xdr:row>
      <xdr:rowOff>90181</xdr:rowOff>
    </xdr:to>
    <xdr:cxnSp macro="">
      <xdr:nvCxnSpPr>
        <xdr:cNvPr id="346" name="直線コネクタ 345"/>
        <xdr:cNvCxnSpPr/>
      </xdr:nvCxnSpPr>
      <xdr:spPr>
        <a:xfrm flipV="1">
          <a:off x="8750300" y="9993142"/>
          <a:ext cx="889000" cy="4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90181</xdr:rowOff>
    </xdr:from>
    <xdr:to>
      <xdr:col>45</xdr:col>
      <xdr:colOff>177800</xdr:colOff>
      <xdr:row>58</xdr:row>
      <xdr:rowOff>106824</xdr:rowOff>
    </xdr:to>
    <xdr:cxnSp macro="">
      <xdr:nvCxnSpPr>
        <xdr:cNvPr id="349" name="直線コネクタ 348"/>
        <xdr:cNvCxnSpPr/>
      </xdr:nvCxnSpPr>
      <xdr:spPr>
        <a:xfrm flipV="1">
          <a:off x="7861300" y="10034281"/>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105988</xdr:rowOff>
    </xdr:from>
    <xdr:to>
      <xdr:col>41</xdr:col>
      <xdr:colOff>50800</xdr:colOff>
      <xdr:row>58</xdr:row>
      <xdr:rowOff>106824</xdr:rowOff>
    </xdr:to>
    <xdr:cxnSp macro="">
      <xdr:nvCxnSpPr>
        <xdr:cNvPr id="352" name="直線コネクタ 351"/>
        <xdr:cNvCxnSpPr/>
      </xdr:nvCxnSpPr>
      <xdr:spPr>
        <a:xfrm>
          <a:off x="6972300" y="10050088"/>
          <a:ext cx="889000" cy="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86027</xdr:rowOff>
    </xdr:from>
    <xdr:to>
      <xdr:col>41</xdr:col>
      <xdr:colOff>101600</xdr:colOff>
      <xdr:row>59</xdr:row>
      <xdr:rowOff>16177</xdr:rowOff>
    </xdr:to>
    <xdr:sp macro="" textlink="">
      <xdr:nvSpPr>
        <xdr:cNvPr id="353" name="フローチャート: 判断 352"/>
        <xdr:cNvSpPr/>
      </xdr:nvSpPr>
      <xdr:spPr>
        <a:xfrm>
          <a:off x="7810500" y="1003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7304</xdr:rowOff>
    </xdr:from>
    <xdr:ext cx="534377" cy="259045"/>
    <xdr:sp macro="" textlink="">
      <xdr:nvSpPr>
        <xdr:cNvPr id="354" name="テキスト ボックス 353"/>
        <xdr:cNvSpPr txBox="1"/>
      </xdr:nvSpPr>
      <xdr:spPr>
        <a:xfrm>
          <a:off x="7594111" y="101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85137</xdr:rowOff>
    </xdr:from>
    <xdr:to>
      <xdr:col>36</xdr:col>
      <xdr:colOff>165100</xdr:colOff>
      <xdr:row>59</xdr:row>
      <xdr:rowOff>15287</xdr:rowOff>
    </xdr:to>
    <xdr:sp macro="" textlink="">
      <xdr:nvSpPr>
        <xdr:cNvPr id="355" name="フローチャート: 判断 354"/>
        <xdr:cNvSpPr/>
      </xdr:nvSpPr>
      <xdr:spPr>
        <a:xfrm>
          <a:off x="6921500" y="1002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6414</xdr:rowOff>
    </xdr:from>
    <xdr:ext cx="534377" cy="259045"/>
    <xdr:sp macro="" textlink="">
      <xdr:nvSpPr>
        <xdr:cNvPr id="356" name="テキスト ボックス 355"/>
        <xdr:cNvSpPr txBox="1"/>
      </xdr:nvSpPr>
      <xdr:spPr>
        <a:xfrm>
          <a:off x="6705111" y="101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164634</xdr:rowOff>
    </xdr:from>
    <xdr:to>
      <xdr:col>55</xdr:col>
      <xdr:colOff>50800</xdr:colOff>
      <xdr:row>58</xdr:row>
      <xdr:rowOff>94784</xdr:rowOff>
    </xdr:to>
    <xdr:sp macro="" textlink="">
      <xdr:nvSpPr>
        <xdr:cNvPr id="362" name="楕円 361"/>
        <xdr:cNvSpPr/>
      </xdr:nvSpPr>
      <xdr:spPr>
        <a:xfrm>
          <a:off x="10426700" y="99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16061</xdr:rowOff>
    </xdr:from>
    <xdr:ext cx="599010" cy="259045"/>
    <xdr:sp macro="" textlink="">
      <xdr:nvSpPr>
        <xdr:cNvPr id="363" name="農林水産業費該当値テキスト"/>
        <xdr:cNvSpPr txBox="1"/>
      </xdr:nvSpPr>
      <xdr:spPr>
        <a:xfrm>
          <a:off x="10528300" y="978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169692</xdr:rowOff>
    </xdr:from>
    <xdr:to>
      <xdr:col>50</xdr:col>
      <xdr:colOff>165100</xdr:colOff>
      <xdr:row>58</xdr:row>
      <xdr:rowOff>99842</xdr:rowOff>
    </xdr:to>
    <xdr:sp macro="" textlink="">
      <xdr:nvSpPr>
        <xdr:cNvPr id="364" name="楕円 363"/>
        <xdr:cNvSpPr/>
      </xdr:nvSpPr>
      <xdr:spPr>
        <a:xfrm>
          <a:off x="9588500" y="99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116369</xdr:rowOff>
    </xdr:from>
    <xdr:ext cx="599010" cy="259045"/>
    <xdr:sp macro="" textlink="">
      <xdr:nvSpPr>
        <xdr:cNvPr id="365" name="テキスト ボックス 364"/>
        <xdr:cNvSpPr txBox="1"/>
      </xdr:nvSpPr>
      <xdr:spPr>
        <a:xfrm>
          <a:off x="9339795" y="971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39381</xdr:rowOff>
    </xdr:from>
    <xdr:to>
      <xdr:col>46</xdr:col>
      <xdr:colOff>38100</xdr:colOff>
      <xdr:row>58</xdr:row>
      <xdr:rowOff>140981</xdr:rowOff>
    </xdr:to>
    <xdr:sp macro="" textlink="">
      <xdr:nvSpPr>
        <xdr:cNvPr id="366" name="楕円 365"/>
        <xdr:cNvSpPr/>
      </xdr:nvSpPr>
      <xdr:spPr>
        <a:xfrm>
          <a:off x="8699500" y="99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157508</xdr:rowOff>
    </xdr:from>
    <xdr:ext cx="534377" cy="259045"/>
    <xdr:sp macro="" textlink="">
      <xdr:nvSpPr>
        <xdr:cNvPr id="367" name="テキスト ボックス 366"/>
        <xdr:cNvSpPr txBox="1"/>
      </xdr:nvSpPr>
      <xdr:spPr>
        <a:xfrm>
          <a:off x="8483111" y="97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56024</xdr:rowOff>
    </xdr:from>
    <xdr:to>
      <xdr:col>41</xdr:col>
      <xdr:colOff>101600</xdr:colOff>
      <xdr:row>58</xdr:row>
      <xdr:rowOff>157624</xdr:rowOff>
    </xdr:to>
    <xdr:sp macro="" textlink="">
      <xdr:nvSpPr>
        <xdr:cNvPr id="368" name="楕円 367"/>
        <xdr:cNvSpPr/>
      </xdr:nvSpPr>
      <xdr:spPr>
        <a:xfrm>
          <a:off x="7810500" y="100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2701</xdr:rowOff>
    </xdr:from>
    <xdr:ext cx="534377" cy="259045"/>
    <xdr:sp macro="" textlink="">
      <xdr:nvSpPr>
        <xdr:cNvPr id="369" name="テキスト ボックス 368"/>
        <xdr:cNvSpPr txBox="1"/>
      </xdr:nvSpPr>
      <xdr:spPr>
        <a:xfrm>
          <a:off x="7594111" y="9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55188</xdr:rowOff>
    </xdr:from>
    <xdr:to>
      <xdr:col>36</xdr:col>
      <xdr:colOff>165100</xdr:colOff>
      <xdr:row>58</xdr:row>
      <xdr:rowOff>156788</xdr:rowOff>
    </xdr:to>
    <xdr:sp macro="" textlink="">
      <xdr:nvSpPr>
        <xdr:cNvPr id="370" name="楕円 369"/>
        <xdr:cNvSpPr/>
      </xdr:nvSpPr>
      <xdr:spPr>
        <a:xfrm>
          <a:off x="6921500" y="99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1865</xdr:rowOff>
    </xdr:from>
    <xdr:ext cx="534377" cy="259045"/>
    <xdr:sp macro="" textlink="">
      <xdr:nvSpPr>
        <xdr:cNvPr id="371" name="テキスト ボックス 370"/>
        <xdr:cNvSpPr txBox="1"/>
      </xdr:nvSpPr>
      <xdr:spPr>
        <a:xfrm>
          <a:off x="6705111" y="97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17235</xdr:rowOff>
    </xdr:from>
    <xdr:to>
      <xdr:col>55</xdr:col>
      <xdr:colOff>0</xdr:colOff>
      <xdr:row>77</xdr:row>
      <xdr:rowOff>146296</xdr:rowOff>
    </xdr:to>
    <xdr:cxnSp macro="">
      <xdr:nvCxnSpPr>
        <xdr:cNvPr id="402" name="直線コネクタ 401"/>
        <xdr:cNvCxnSpPr/>
      </xdr:nvCxnSpPr>
      <xdr:spPr>
        <a:xfrm>
          <a:off x="9639300" y="12875985"/>
          <a:ext cx="838200" cy="47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17235</xdr:rowOff>
    </xdr:from>
    <xdr:to>
      <xdr:col>50</xdr:col>
      <xdr:colOff>114300</xdr:colOff>
      <xdr:row>77</xdr:row>
      <xdr:rowOff>67610</xdr:rowOff>
    </xdr:to>
    <xdr:cxnSp macro="">
      <xdr:nvCxnSpPr>
        <xdr:cNvPr id="405" name="直線コネクタ 404"/>
        <xdr:cNvCxnSpPr/>
      </xdr:nvCxnSpPr>
      <xdr:spPr>
        <a:xfrm flipV="1">
          <a:off x="8750300" y="12875985"/>
          <a:ext cx="889000" cy="39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67610</xdr:rowOff>
    </xdr:from>
    <xdr:to>
      <xdr:col>45</xdr:col>
      <xdr:colOff>177800</xdr:colOff>
      <xdr:row>77</xdr:row>
      <xdr:rowOff>170055</xdr:rowOff>
    </xdr:to>
    <xdr:cxnSp macro="">
      <xdr:nvCxnSpPr>
        <xdr:cNvPr id="408" name="直線コネクタ 407"/>
        <xdr:cNvCxnSpPr/>
      </xdr:nvCxnSpPr>
      <xdr:spPr>
        <a:xfrm flipV="1">
          <a:off x="7861300" y="13269260"/>
          <a:ext cx="889000" cy="10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170055</xdr:rowOff>
    </xdr:from>
    <xdr:to>
      <xdr:col>41</xdr:col>
      <xdr:colOff>50800</xdr:colOff>
      <xdr:row>78</xdr:row>
      <xdr:rowOff>77326</xdr:rowOff>
    </xdr:to>
    <xdr:cxnSp macro="">
      <xdr:nvCxnSpPr>
        <xdr:cNvPr id="411" name="直線コネクタ 410"/>
        <xdr:cNvCxnSpPr/>
      </xdr:nvCxnSpPr>
      <xdr:spPr>
        <a:xfrm flipV="1">
          <a:off x="6972300" y="13371705"/>
          <a:ext cx="889000" cy="7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69093</xdr:rowOff>
    </xdr:from>
    <xdr:to>
      <xdr:col>41</xdr:col>
      <xdr:colOff>101600</xdr:colOff>
      <xdr:row>77</xdr:row>
      <xdr:rowOff>170693</xdr:rowOff>
    </xdr:to>
    <xdr:sp macro="" textlink="">
      <xdr:nvSpPr>
        <xdr:cNvPr id="412" name="フローチャート: 判断 411"/>
        <xdr:cNvSpPr/>
      </xdr:nvSpPr>
      <xdr:spPr>
        <a:xfrm>
          <a:off x="7810500" y="132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15770</xdr:rowOff>
    </xdr:from>
    <xdr:ext cx="534377" cy="259045"/>
    <xdr:sp macro="" textlink="">
      <xdr:nvSpPr>
        <xdr:cNvPr id="413" name="テキスト ボックス 412"/>
        <xdr:cNvSpPr txBox="1"/>
      </xdr:nvSpPr>
      <xdr:spPr>
        <a:xfrm>
          <a:off x="7594111" y="1304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97506</xdr:rowOff>
    </xdr:from>
    <xdr:to>
      <xdr:col>36</xdr:col>
      <xdr:colOff>165100</xdr:colOff>
      <xdr:row>78</xdr:row>
      <xdr:rowOff>27656</xdr:rowOff>
    </xdr:to>
    <xdr:sp macro="" textlink="">
      <xdr:nvSpPr>
        <xdr:cNvPr id="414" name="フローチャート: 判断 413"/>
        <xdr:cNvSpPr/>
      </xdr:nvSpPr>
      <xdr:spPr>
        <a:xfrm>
          <a:off x="6921500" y="1329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44183</xdr:rowOff>
    </xdr:from>
    <xdr:ext cx="534377" cy="259045"/>
    <xdr:sp macro="" textlink="">
      <xdr:nvSpPr>
        <xdr:cNvPr id="415" name="テキスト ボックス 414"/>
        <xdr:cNvSpPr txBox="1"/>
      </xdr:nvSpPr>
      <xdr:spPr>
        <a:xfrm>
          <a:off x="6705111" y="1307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95496</xdr:rowOff>
    </xdr:from>
    <xdr:to>
      <xdr:col>55</xdr:col>
      <xdr:colOff>50800</xdr:colOff>
      <xdr:row>78</xdr:row>
      <xdr:rowOff>25646</xdr:rowOff>
    </xdr:to>
    <xdr:sp macro="" textlink="">
      <xdr:nvSpPr>
        <xdr:cNvPr id="421" name="楕円 420"/>
        <xdr:cNvSpPr/>
      </xdr:nvSpPr>
      <xdr:spPr>
        <a:xfrm>
          <a:off x="10426700" y="1329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73923</xdr:rowOff>
    </xdr:from>
    <xdr:ext cx="534377" cy="259045"/>
    <xdr:sp macro="" textlink="">
      <xdr:nvSpPr>
        <xdr:cNvPr id="422" name="商工費該当値テキスト"/>
        <xdr:cNvSpPr txBox="1"/>
      </xdr:nvSpPr>
      <xdr:spPr>
        <a:xfrm>
          <a:off x="10528300" y="1327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137885</xdr:rowOff>
    </xdr:from>
    <xdr:to>
      <xdr:col>50</xdr:col>
      <xdr:colOff>165100</xdr:colOff>
      <xdr:row>75</xdr:row>
      <xdr:rowOff>68035</xdr:rowOff>
    </xdr:to>
    <xdr:sp macro="" textlink="">
      <xdr:nvSpPr>
        <xdr:cNvPr id="423" name="楕円 422"/>
        <xdr:cNvSpPr/>
      </xdr:nvSpPr>
      <xdr:spPr>
        <a:xfrm>
          <a:off x="9588500" y="128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84562</xdr:rowOff>
    </xdr:from>
    <xdr:ext cx="534377" cy="259045"/>
    <xdr:sp macro="" textlink="">
      <xdr:nvSpPr>
        <xdr:cNvPr id="424" name="テキスト ボックス 423"/>
        <xdr:cNvSpPr txBox="1"/>
      </xdr:nvSpPr>
      <xdr:spPr>
        <a:xfrm>
          <a:off x="9372111" y="1260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16810</xdr:rowOff>
    </xdr:from>
    <xdr:to>
      <xdr:col>46</xdr:col>
      <xdr:colOff>38100</xdr:colOff>
      <xdr:row>77</xdr:row>
      <xdr:rowOff>118410</xdr:rowOff>
    </xdr:to>
    <xdr:sp macro="" textlink="">
      <xdr:nvSpPr>
        <xdr:cNvPr id="425" name="楕円 424"/>
        <xdr:cNvSpPr/>
      </xdr:nvSpPr>
      <xdr:spPr>
        <a:xfrm>
          <a:off x="8699500" y="132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109537</xdr:rowOff>
    </xdr:from>
    <xdr:ext cx="534377" cy="259045"/>
    <xdr:sp macro="" textlink="">
      <xdr:nvSpPr>
        <xdr:cNvPr id="426" name="テキスト ボックス 425"/>
        <xdr:cNvSpPr txBox="1"/>
      </xdr:nvSpPr>
      <xdr:spPr>
        <a:xfrm>
          <a:off x="8483111" y="1331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119255</xdr:rowOff>
    </xdr:from>
    <xdr:to>
      <xdr:col>41</xdr:col>
      <xdr:colOff>101600</xdr:colOff>
      <xdr:row>78</xdr:row>
      <xdr:rowOff>49405</xdr:rowOff>
    </xdr:to>
    <xdr:sp macro="" textlink="">
      <xdr:nvSpPr>
        <xdr:cNvPr id="427" name="楕円 426"/>
        <xdr:cNvSpPr/>
      </xdr:nvSpPr>
      <xdr:spPr>
        <a:xfrm>
          <a:off x="7810500" y="133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40532</xdr:rowOff>
    </xdr:from>
    <xdr:ext cx="534377" cy="259045"/>
    <xdr:sp macro="" textlink="">
      <xdr:nvSpPr>
        <xdr:cNvPr id="428" name="テキスト ボックス 427"/>
        <xdr:cNvSpPr txBox="1"/>
      </xdr:nvSpPr>
      <xdr:spPr>
        <a:xfrm>
          <a:off x="7594111" y="134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26526</xdr:rowOff>
    </xdr:from>
    <xdr:to>
      <xdr:col>36</xdr:col>
      <xdr:colOff>165100</xdr:colOff>
      <xdr:row>78</xdr:row>
      <xdr:rowOff>128126</xdr:rowOff>
    </xdr:to>
    <xdr:sp macro="" textlink="">
      <xdr:nvSpPr>
        <xdr:cNvPr id="429" name="楕円 428"/>
        <xdr:cNvSpPr/>
      </xdr:nvSpPr>
      <xdr:spPr>
        <a:xfrm>
          <a:off x="6921500" y="133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119253</xdr:rowOff>
    </xdr:from>
    <xdr:ext cx="534377" cy="259045"/>
    <xdr:sp macro="" textlink="">
      <xdr:nvSpPr>
        <xdr:cNvPr id="430" name="テキスト ボックス 429"/>
        <xdr:cNvSpPr txBox="1"/>
      </xdr:nvSpPr>
      <xdr:spPr>
        <a:xfrm>
          <a:off x="6705111" y="134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164426</xdr:rowOff>
    </xdr:from>
    <xdr:to>
      <xdr:col>55</xdr:col>
      <xdr:colOff>0</xdr:colOff>
      <xdr:row>97</xdr:row>
      <xdr:rowOff>33565</xdr:rowOff>
    </xdr:to>
    <xdr:cxnSp macro="">
      <xdr:nvCxnSpPr>
        <xdr:cNvPr id="457" name="直線コネクタ 456"/>
        <xdr:cNvCxnSpPr/>
      </xdr:nvCxnSpPr>
      <xdr:spPr>
        <a:xfrm>
          <a:off x="9639300" y="16623626"/>
          <a:ext cx="8382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164426</xdr:rowOff>
    </xdr:from>
    <xdr:to>
      <xdr:col>50</xdr:col>
      <xdr:colOff>114300</xdr:colOff>
      <xdr:row>97</xdr:row>
      <xdr:rowOff>24051</xdr:rowOff>
    </xdr:to>
    <xdr:cxnSp macro="">
      <xdr:nvCxnSpPr>
        <xdr:cNvPr id="460" name="直線コネクタ 459"/>
        <xdr:cNvCxnSpPr/>
      </xdr:nvCxnSpPr>
      <xdr:spPr>
        <a:xfrm flipV="1">
          <a:off x="8750300" y="16623626"/>
          <a:ext cx="8890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141429</xdr:rowOff>
    </xdr:from>
    <xdr:to>
      <xdr:col>45</xdr:col>
      <xdr:colOff>177800</xdr:colOff>
      <xdr:row>97</xdr:row>
      <xdr:rowOff>24051</xdr:rowOff>
    </xdr:to>
    <xdr:cxnSp macro="">
      <xdr:nvCxnSpPr>
        <xdr:cNvPr id="463" name="直線コネクタ 462"/>
        <xdr:cNvCxnSpPr/>
      </xdr:nvCxnSpPr>
      <xdr:spPr>
        <a:xfrm>
          <a:off x="7861300" y="16600629"/>
          <a:ext cx="889000" cy="5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141429</xdr:rowOff>
    </xdr:from>
    <xdr:to>
      <xdr:col>41</xdr:col>
      <xdr:colOff>50800</xdr:colOff>
      <xdr:row>97</xdr:row>
      <xdr:rowOff>61807</xdr:rowOff>
    </xdr:to>
    <xdr:cxnSp macro="">
      <xdr:nvCxnSpPr>
        <xdr:cNvPr id="466" name="直線コネクタ 465"/>
        <xdr:cNvCxnSpPr/>
      </xdr:nvCxnSpPr>
      <xdr:spPr>
        <a:xfrm flipV="1">
          <a:off x="6972300" y="16600629"/>
          <a:ext cx="889000" cy="9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71143</xdr:rowOff>
    </xdr:from>
    <xdr:to>
      <xdr:col>41</xdr:col>
      <xdr:colOff>101600</xdr:colOff>
      <xdr:row>97</xdr:row>
      <xdr:rowOff>1293</xdr:rowOff>
    </xdr:to>
    <xdr:sp macro="" textlink="">
      <xdr:nvSpPr>
        <xdr:cNvPr id="467" name="フローチャート: 判断 466"/>
        <xdr:cNvSpPr/>
      </xdr:nvSpPr>
      <xdr:spPr>
        <a:xfrm>
          <a:off x="7810500" y="165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17820</xdr:rowOff>
    </xdr:from>
    <xdr:ext cx="534377" cy="259045"/>
    <xdr:sp macro="" textlink="">
      <xdr:nvSpPr>
        <xdr:cNvPr id="468" name="テキスト ボックス 467"/>
        <xdr:cNvSpPr txBox="1"/>
      </xdr:nvSpPr>
      <xdr:spPr>
        <a:xfrm>
          <a:off x="7594111" y="163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79074</xdr:rowOff>
    </xdr:from>
    <xdr:to>
      <xdr:col>36</xdr:col>
      <xdr:colOff>165100</xdr:colOff>
      <xdr:row>97</xdr:row>
      <xdr:rowOff>9224</xdr:rowOff>
    </xdr:to>
    <xdr:sp macro="" textlink="">
      <xdr:nvSpPr>
        <xdr:cNvPr id="469" name="フローチャート: 判断 468"/>
        <xdr:cNvSpPr/>
      </xdr:nvSpPr>
      <xdr:spPr>
        <a:xfrm>
          <a:off x="6921500" y="165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25751</xdr:rowOff>
    </xdr:from>
    <xdr:ext cx="534377" cy="259045"/>
    <xdr:sp macro="" textlink="">
      <xdr:nvSpPr>
        <xdr:cNvPr id="470" name="テキスト ボックス 469"/>
        <xdr:cNvSpPr txBox="1"/>
      </xdr:nvSpPr>
      <xdr:spPr>
        <a:xfrm>
          <a:off x="6705111" y="1631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154215</xdr:rowOff>
    </xdr:from>
    <xdr:to>
      <xdr:col>55</xdr:col>
      <xdr:colOff>50800</xdr:colOff>
      <xdr:row>97</xdr:row>
      <xdr:rowOff>84365</xdr:rowOff>
    </xdr:to>
    <xdr:sp macro="" textlink="">
      <xdr:nvSpPr>
        <xdr:cNvPr id="476" name="楕円 475"/>
        <xdr:cNvSpPr/>
      </xdr:nvSpPr>
      <xdr:spPr>
        <a:xfrm>
          <a:off x="10426700" y="166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132642</xdr:rowOff>
    </xdr:from>
    <xdr:ext cx="534377" cy="259045"/>
    <xdr:sp macro="" textlink="">
      <xdr:nvSpPr>
        <xdr:cNvPr id="477" name="土木費該当値テキスト"/>
        <xdr:cNvSpPr txBox="1"/>
      </xdr:nvSpPr>
      <xdr:spPr>
        <a:xfrm>
          <a:off x="10528300" y="165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113626</xdr:rowOff>
    </xdr:from>
    <xdr:to>
      <xdr:col>50</xdr:col>
      <xdr:colOff>165100</xdr:colOff>
      <xdr:row>97</xdr:row>
      <xdr:rowOff>43776</xdr:rowOff>
    </xdr:to>
    <xdr:sp macro="" textlink="">
      <xdr:nvSpPr>
        <xdr:cNvPr id="478" name="楕円 477"/>
        <xdr:cNvSpPr/>
      </xdr:nvSpPr>
      <xdr:spPr>
        <a:xfrm>
          <a:off x="9588500" y="165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34903</xdr:rowOff>
    </xdr:from>
    <xdr:ext cx="534377" cy="259045"/>
    <xdr:sp macro="" textlink="">
      <xdr:nvSpPr>
        <xdr:cNvPr id="479" name="テキスト ボックス 478"/>
        <xdr:cNvSpPr txBox="1"/>
      </xdr:nvSpPr>
      <xdr:spPr>
        <a:xfrm>
          <a:off x="9372111" y="1666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144701</xdr:rowOff>
    </xdr:from>
    <xdr:to>
      <xdr:col>46</xdr:col>
      <xdr:colOff>38100</xdr:colOff>
      <xdr:row>97</xdr:row>
      <xdr:rowOff>74851</xdr:rowOff>
    </xdr:to>
    <xdr:sp macro="" textlink="">
      <xdr:nvSpPr>
        <xdr:cNvPr id="480" name="楕円 479"/>
        <xdr:cNvSpPr/>
      </xdr:nvSpPr>
      <xdr:spPr>
        <a:xfrm>
          <a:off x="8699500" y="1660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65978</xdr:rowOff>
    </xdr:from>
    <xdr:ext cx="534377" cy="259045"/>
    <xdr:sp macro="" textlink="">
      <xdr:nvSpPr>
        <xdr:cNvPr id="481" name="テキスト ボックス 480"/>
        <xdr:cNvSpPr txBox="1"/>
      </xdr:nvSpPr>
      <xdr:spPr>
        <a:xfrm>
          <a:off x="8483111" y="166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90629</xdr:rowOff>
    </xdr:from>
    <xdr:to>
      <xdr:col>41</xdr:col>
      <xdr:colOff>101600</xdr:colOff>
      <xdr:row>97</xdr:row>
      <xdr:rowOff>20779</xdr:rowOff>
    </xdr:to>
    <xdr:sp macro="" textlink="">
      <xdr:nvSpPr>
        <xdr:cNvPr id="482" name="楕円 481"/>
        <xdr:cNvSpPr/>
      </xdr:nvSpPr>
      <xdr:spPr>
        <a:xfrm>
          <a:off x="7810500" y="1654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11906</xdr:rowOff>
    </xdr:from>
    <xdr:ext cx="534377" cy="259045"/>
    <xdr:sp macro="" textlink="">
      <xdr:nvSpPr>
        <xdr:cNvPr id="483" name="テキスト ボックス 482"/>
        <xdr:cNvSpPr txBox="1"/>
      </xdr:nvSpPr>
      <xdr:spPr>
        <a:xfrm>
          <a:off x="7594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11007</xdr:rowOff>
    </xdr:from>
    <xdr:to>
      <xdr:col>36</xdr:col>
      <xdr:colOff>165100</xdr:colOff>
      <xdr:row>97</xdr:row>
      <xdr:rowOff>112607</xdr:rowOff>
    </xdr:to>
    <xdr:sp macro="" textlink="">
      <xdr:nvSpPr>
        <xdr:cNvPr id="484" name="楕円 483"/>
        <xdr:cNvSpPr/>
      </xdr:nvSpPr>
      <xdr:spPr>
        <a:xfrm>
          <a:off x="6921500" y="166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103734</xdr:rowOff>
    </xdr:from>
    <xdr:ext cx="534377" cy="259045"/>
    <xdr:sp macro="" textlink="">
      <xdr:nvSpPr>
        <xdr:cNvPr id="485" name="テキスト ボックス 484"/>
        <xdr:cNvSpPr txBox="1"/>
      </xdr:nvSpPr>
      <xdr:spPr>
        <a:xfrm>
          <a:off x="6705111" y="167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7836</xdr:rowOff>
    </xdr:from>
    <xdr:to>
      <xdr:col>85</xdr:col>
      <xdr:colOff>127000</xdr:colOff>
      <xdr:row>36</xdr:row>
      <xdr:rowOff>98723</xdr:rowOff>
    </xdr:to>
    <xdr:cxnSp macro="">
      <xdr:nvCxnSpPr>
        <xdr:cNvPr id="515" name="直線コネクタ 514"/>
        <xdr:cNvCxnSpPr/>
      </xdr:nvCxnSpPr>
      <xdr:spPr>
        <a:xfrm>
          <a:off x="15481300" y="6180036"/>
          <a:ext cx="838200" cy="9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7836</xdr:rowOff>
    </xdr:from>
    <xdr:to>
      <xdr:col>81</xdr:col>
      <xdr:colOff>50800</xdr:colOff>
      <xdr:row>36</xdr:row>
      <xdr:rowOff>21838</xdr:rowOff>
    </xdr:to>
    <xdr:cxnSp macro="">
      <xdr:nvCxnSpPr>
        <xdr:cNvPr id="518" name="直線コネクタ 517"/>
        <xdr:cNvCxnSpPr/>
      </xdr:nvCxnSpPr>
      <xdr:spPr>
        <a:xfrm flipV="1">
          <a:off x="14592300" y="6180036"/>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21838</xdr:rowOff>
    </xdr:from>
    <xdr:to>
      <xdr:col>76</xdr:col>
      <xdr:colOff>114300</xdr:colOff>
      <xdr:row>36</xdr:row>
      <xdr:rowOff>104058</xdr:rowOff>
    </xdr:to>
    <xdr:cxnSp macro="">
      <xdr:nvCxnSpPr>
        <xdr:cNvPr id="521" name="直線コネクタ 520"/>
        <xdr:cNvCxnSpPr/>
      </xdr:nvCxnSpPr>
      <xdr:spPr>
        <a:xfrm flipV="1">
          <a:off x="13703300" y="6194038"/>
          <a:ext cx="8890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104058</xdr:rowOff>
    </xdr:from>
    <xdr:to>
      <xdr:col>71</xdr:col>
      <xdr:colOff>177800</xdr:colOff>
      <xdr:row>37</xdr:row>
      <xdr:rowOff>39021</xdr:rowOff>
    </xdr:to>
    <xdr:cxnSp macro="">
      <xdr:nvCxnSpPr>
        <xdr:cNvPr id="524" name="直線コネクタ 523"/>
        <xdr:cNvCxnSpPr/>
      </xdr:nvCxnSpPr>
      <xdr:spPr>
        <a:xfrm flipV="1">
          <a:off x="12814300" y="6276258"/>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67392</xdr:rowOff>
    </xdr:from>
    <xdr:to>
      <xdr:col>72</xdr:col>
      <xdr:colOff>38100</xdr:colOff>
      <xdr:row>37</xdr:row>
      <xdr:rowOff>168993</xdr:rowOff>
    </xdr:to>
    <xdr:sp macro="" textlink="">
      <xdr:nvSpPr>
        <xdr:cNvPr id="525" name="フローチャート: 判断 524"/>
        <xdr:cNvSpPr/>
      </xdr:nvSpPr>
      <xdr:spPr>
        <a:xfrm>
          <a:off x="13652500" y="6411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160120</xdr:rowOff>
    </xdr:from>
    <xdr:ext cx="534377" cy="259045"/>
    <xdr:sp macro="" textlink="">
      <xdr:nvSpPr>
        <xdr:cNvPr id="526" name="テキスト ボックス 525"/>
        <xdr:cNvSpPr txBox="1"/>
      </xdr:nvSpPr>
      <xdr:spPr>
        <a:xfrm>
          <a:off x="13436111" y="65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64288</xdr:rowOff>
    </xdr:from>
    <xdr:to>
      <xdr:col>67</xdr:col>
      <xdr:colOff>101600</xdr:colOff>
      <xdr:row>37</xdr:row>
      <xdr:rowOff>165888</xdr:rowOff>
    </xdr:to>
    <xdr:sp macro="" textlink="">
      <xdr:nvSpPr>
        <xdr:cNvPr id="527" name="フローチャート: 判断 526"/>
        <xdr:cNvSpPr/>
      </xdr:nvSpPr>
      <xdr:spPr>
        <a:xfrm>
          <a:off x="12763500" y="64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157015</xdr:rowOff>
    </xdr:from>
    <xdr:ext cx="534377" cy="259045"/>
    <xdr:sp macro="" textlink="">
      <xdr:nvSpPr>
        <xdr:cNvPr id="528" name="テキスト ボックス 527"/>
        <xdr:cNvSpPr txBox="1"/>
      </xdr:nvSpPr>
      <xdr:spPr>
        <a:xfrm>
          <a:off x="12547111" y="65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47923</xdr:rowOff>
    </xdr:from>
    <xdr:to>
      <xdr:col>85</xdr:col>
      <xdr:colOff>177800</xdr:colOff>
      <xdr:row>36</xdr:row>
      <xdr:rowOff>149523</xdr:rowOff>
    </xdr:to>
    <xdr:sp macro="" textlink="">
      <xdr:nvSpPr>
        <xdr:cNvPr id="534" name="楕円 533"/>
        <xdr:cNvSpPr/>
      </xdr:nvSpPr>
      <xdr:spPr>
        <a:xfrm>
          <a:off x="16268700" y="622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70800</xdr:rowOff>
    </xdr:from>
    <xdr:ext cx="534377" cy="259045"/>
    <xdr:sp macro="" textlink="">
      <xdr:nvSpPr>
        <xdr:cNvPr id="535" name="消防費該当値テキスト"/>
        <xdr:cNvSpPr txBox="1"/>
      </xdr:nvSpPr>
      <xdr:spPr>
        <a:xfrm>
          <a:off x="16370300" y="607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128486</xdr:rowOff>
    </xdr:from>
    <xdr:to>
      <xdr:col>81</xdr:col>
      <xdr:colOff>101600</xdr:colOff>
      <xdr:row>36</xdr:row>
      <xdr:rowOff>58636</xdr:rowOff>
    </xdr:to>
    <xdr:sp macro="" textlink="">
      <xdr:nvSpPr>
        <xdr:cNvPr id="536" name="楕円 535"/>
        <xdr:cNvSpPr/>
      </xdr:nvSpPr>
      <xdr:spPr>
        <a:xfrm>
          <a:off x="15430500" y="61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75163</xdr:rowOff>
    </xdr:from>
    <xdr:ext cx="534377" cy="259045"/>
    <xdr:sp macro="" textlink="">
      <xdr:nvSpPr>
        <xdr:cNvPr id="537" name="テキスト ボックス 536"/>
        <xdr:cNvSpPr txBox="1"/>
      </xdr:nvSpPr>
      <xdr:spPr>
        <a:xfrm>
          <a:off x="15214111" y="590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142488</xdr:rowOff>
    </xdr:from>
    <xdr:to>
      <xdr:col>76</xdr:col>
      <xdr:colOff>165100</xdr:colOff>
      <xdr:row>36</xdr:row>
      <xdr:rowOff>72638</xdr:rowOff>
    </xdr:to>
    <xdr:sp macro="" textlink="">
      <xdr:nvSpPr>
        <xdr:cNvPr id="538" name="楕円 537"/>
        <xdr:cNvSpPr/>
      </xdr:nvSpPr>
      <xdr:spPr>
        <a:xfrm>
          <a:off x="14541500" y="61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89165</xdr:rowOff>
    </xdr:from>
    <xdr:ext cx="534377" cy="259045"/>
    <xdr:sp macro="" textlink="">
      <xdr:nvSpPr>
        <xdr:cNvPr id="539" name="テキスト ボックス 538"/>
        <xdr:cNvSpPr txBox="1"/>
      </xdr:nvSpPr>
      <xdr:spPr>
        <a:xfrm>
          <a:off x="14325111" y="59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53258</xdr:rowOff>
    </xdr:from>
    <xdr:to>
      <xdr:col>72</xdr:col>
      <xdr:colOff>38100</xdr:colOff>
      <xdr:row>36</xdr:row>
      <xdr:rowOff>154858</xdr:rowOff>
    </xdr:to>
    <xdr:sp macro="" textlink="">
      <xdr:nvSpPr>
        <xdr:cNvPr id="540" name="楕円 539"/>
        <xdr:cNvSpPr/>
      </xdr:nvSpPr>
      <xdr:spPr>
        <a:xfrm>
          <a:off x="13652500" y="62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171385</xdr:rowOff>
    </xdr:from>
    <xdr:ext cx="534377" cy="259045"/>
    <xdr:sp macro="" textlink="">
      <xdr:nvSpPr>
        <xdr:cNvPr id="541" name="テキスト ボックス 540"/>
        <xdr:cNvSpPr txBox="1"/>
      </xdr:nvSpPr>
      <xdr:spPr>
        <a:xfrm>
          <a:off x="13436111" y="600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159671</xdr:rowOff>
    </xdr:from>
    <xdr:to>
      <xdr:col>67</xdr:col>
      <xdr:colOff>101600</xdr:colOff>
      <xdr:row>37</xdr:row>
      <xdr:rowOff>89821</xdr:rowOff>
    </xdr:to>
    <xdr:sp macro="" textlink="">
      <xdr:nvSpPr>
        <xdr:cNvPr id="542" name="楕円 541"/>
        <xdr:cNvSpPr/>
      </xdr:nvSpPr>
      <xdr:spPr>
        <a:xfrm>
          <a:off x="12763500" y="633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106348</xdr:rowOff>
    </xdr:from>
    <xdr:ext cx="534377" cy="259045"/>
    <xdr:sp macro="" textlink="">
      <xdr:nvSpPr>
        <xdr:cNvPr id="543" name="テキスト ボックス 542"/>
        <xdr:cNvSpPr txBox="1"/>
      </xdr:nvSpPr>
      <xdr:spPr>
        <a:xfrm>
          <a:off x="12547111" y="610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128479</xdr:rowOff>
    </xdr:from>
    <xdr:to>
      <xdr:col>85</xdr:col>
      <xdr:colOff>127000</xdr:colOff>
      <xdr:row>58</xdr:row>
      <xdr:rowOff>70248</xdr:rowOff>
    </xdr:to>
    <xdr:cxnSp macro="">
      <xdr:nvCxnSpPr>
        <xdr:cNvPr id="574" name="直線コネクタ 573"/>
        <xdr:cNvCxnSpPr/>
      </xdr:nvCxnSpPr>
      <xdr:spPr>
        <a:xfrm>
          <a:off x="15481300" y="9901129"/>
          <a:ext cx="838200" cy="1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128479</xdr:rowOff>
    </xdr:from>
    <xdr:to>
      <xdr:col>81</xdr:col>
      <xdr:colOff>50800</xdr:colOff>
      <xdr:row>58</xdr:row>
      <xdr:rowOff>31566</xdr:rowOff>
    </xdr:to>
    <xdr:cxnSp macro="">
      <xdr:nvCxnSpPr>
        <xdr:cNvPr id="577" name="直線コネクタ 576"/>
        <xdr:cNvCxnSpPr/>
      </xdr:nvCxnSpPr>
      <xdr:spPr>
        <a:xfrm flipV="1">
          <a:off x="14592300" y="9901129"/>
          <a:ext cx="889000" cy="7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21510</xdr:rowOff>
    </xdr:from>
    <xdr:to>
      <xdr:col>76</xdr:col>
      <xdr:colOff>114300</xdr:colOff>
      <xdr:row>58</xdr:row>
      <xdr:rowOff>31566</xdr:rowOff>
    </xdr:to>
    <xdr:cxnSp macro="">
      <xdr:nvCxnSpPr>
        <xdr:cNvPr id="580" name="直線コネクタ 579"/>
        <xdr:cNvCxnSpPr/>
      </xdr:nvCxnSpPr>
      <xdr:spPr>
        <a:xfrm>
          <a:off x="13703300" y="9965610"/>
          <a:ext cx="889000" cy="1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71633</xdr:rowOff>
    </xdr:from>
    <xdr:to>
      <xdr:col>71</xdr:col>
      <xdr:colOff>177800</xdr:colOff>
      <xdr:row>58</xdr:row>
      <xdr:rowOff>21510</xdr:rowOff>
    </xdr:to>
    <xdr:cxnSp macro="">
      <xdr:nvCxnSpPr>
        <xdr:cNvPr id="583" name="直線コネクタ 582"/>
        <xdr:cNvCxnSpPr/>
      </xdr:nvCxnSpPr>
      <xdr:spPr>
        <a:xfrm>
          <a:off x="12814300" y="9672833"/>
          <a:ext cx="889000" cy="29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157480</xdr:rowOff>
    </xdr:from>
    <xdr:to>
      <xdr:col>72</xdr:col>
      <xdr:colOff>38100</xdr:colOff>
      <xdr:row>58</xdr:row>
      <xdr:rowOff>87630</xdr:rowOff>
    </xdr:to>
    <xdr:sp macro="" textlink="">
      <xdr:nvSpPr>
        <xdr:cNvPr id="584" name="フローチャート: 判断 583"/>
        <xdr:cNvSpPr/>
      </xdr:nvSpPr>
      <xdr:spPr>
        <a:xfrm>
          <a:off x="13652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78757</xdr:rowOff>
    </xdr:from>
    <xdr:ext cx="534377" cy="259045"/>
    <xdr:sp macro="" textlink="">
      <xdr:nvSpPr>
        <xdr:cNvPr id="585" name="テキスト ボックス 584"/>
        <xdr:cNvSpPr txBox="1"/>
      </xdr:nvSpPr>
      <xdr:spPr>
        <a:xfrm>
          <a:off x="13436111" y="1002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152212</xdr:rowOff>
    </xdr:from>
    <xdr:to>
      <xdr:col>67</xdr:col>
      <xdr:colOff>101600</xdr:colOff>
      <xdr:row>58</xdr:row>
      <xdr:rowOff>82362</xdr:rowOff>
    </xdr:to>
    <xdr:sp macro="" textlink="">
      <xdr:nvSpPr>
        <xdr:cNvPr id="586" name="フローチャート: 判断 585"/>
        <xdr:cNvSpPr/>
      </xdr:nvSpPr>
      <xdr:spPr>
        <a:xfrm>
          <a:off x="12763500" y="992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73489</xdr:rowOff>
    </xdr:from>
    <xdr:ext cx="534377" cy="259045"/>
    <xdr:sp macro="" textlink="">
      <xdr:nvSpPr>
        <xdr:cNvPr id="587" name="テキスト ボックス 586"/>
        <xdr:cNvSpPr txBox="1"/>
      </xdr:nvSpPr>
      <xdr:spPr>
        <a:xfrm>
          <a:off x="12547111" y="1001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19448</xdr:rowOff>
    </xdr:from>
    <xdr:to>
      <xdr:col>85</xdr:col>
      <xdr:colOff>177800</xdr:colOff>
      <xdr:row>58</xdr:row>
      <xdr:rowOff>121048</xdr:rowOff>
    </xdr:to>
    <xdr:sp macro="" textlink="">
      <xdr:nvSpPr>
        <xdr:cNvPr id="593" name="楕円 592"/>
        <xdr:cNvSpPr/>
      </xdr:nvSpPr>
      <xdr:spPr>
        <a:xfrm>
          <a:off x="16268700" y="99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105825</xdr:rowOff>
    </xdr:from>
    <xdr:ext cx="534377" cy="259045"/>
    <xdr:sp macro="" textlink="">
      <xdr:nvSpPr>
        <xdr:cNvPr id="594" name="教育費該当値テキスト"/>
        <xdr:cNvSpPr txBox="1"/>
      </xdr:nvSpPr>
      <xdr:spPr>
        <a:xfrm>
          <a:off x="16370300" y="98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77679</xdr:rowOff>
    </xdr:from>
    <xdr:to>
      <xdr:col>81</xdr:col>
      <xdr:colOff>101600</xdr:colOff>
      <xdr:row>58</xdr:row>
      <xdr:rowOff>7829</xdr:rowOff>
    </xdr:to>
    <xdr:sp macro="" textlink="">
      <xdr:nvSpPr>
        <xdr:cNvPr id="595" name="楕円 594"/>
        <xdr:cNvSpPr/>
      </xdr:nvSpPr>
      <xdr:spPr>
        <a:xfrm>
          <a:off x="15430500" y="985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24356</xdr:rowOff>
    </xdr:from>
    <xdr:ext cx="534377" cy="259045"/>
    <xdr:sp macro="" textlink="">
      <xdr:nvSpPr>
        <xdr:cNvPr id="596" name="テキスト ボックス 595"/>
        <xdr:cNvSpPr txBox="1"/>
      </xdr:nvSpPr>
      <xdr:spPr>
        <a:xfrm>
          <a:off x="15214111" y="962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152216</xdr:rowOff>
    </xdr:from>
    <xdr:to>
      <xdr:col>76</xdr:col>
      <xdr:colOff>165100</xdr:colOff>
      <xdr:row>58</xdr:row>
      <xdr:rowOff>82366</xdr:rowOff>
    </xdr:to>
    <xdr:sp macro="" textlink="">
      <xdr:nvSpPr>
        <xdr:cNvPr id="597" name="楕円 596"/>
        <xdr:cNvSpPr/>
      </xdr:nvSpPr>
      <xdr:spPr>
        <a:xfrm>
          <a:off x="14541500" y="99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73493</xdr:rowOff>
    </xdr:from>
    <xdr:ext cx="534377" cy="259045"/>
    <xdr:sp macro="" textlink="">
      <xdr:nvSpPr>
        <xdr:cNvPr id="598" name="テキスト ボックス 597"/>
        <xdr:cNvSpPr txBox="1"/>
      </xdr:nvSpPr>
      <xdr:spPr>
        <a:xfrm>
          <a:off x="14325111" y="1001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142160</xdr:rowOff>
    </xdr:from>
    <xdr:to>
      <xdr:col>72</xdr:col>
      <xdr:colOff>38100</xdr:colOff>
      <xdr:row>58</xdr:row>
      <xdr:rowOff>72310</xdr:rowOff>
    </xdr:to>
    <xdr:sp macro="" textlink="">
      <xdr:nvSpPr>
        <xdr:cNvPr id="599" name="楕円 598"/>
        <xdr:cNvSpPr/>
      </xdr:nvSpPr>
      <xdr:spPr>
        <a:xfrm>
          <a:off x="13652500" y="991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88837</xdr:rowOff>
    </xdr:from>
    <xdr:ext cx="534377" cy="259045"/>
    <xdr:sp macro="" textlink="">
      <xdr:nvSpPr>
        <xdr:cNvPr id="600" name="テキスト ボックス 599"/>
        <xdr:cNvSpPr txBox="1"/>
      </xdr:nvSpPr>
      <xdr:spPr>
        <a:xfrm>
          <a:off x="13436111" y="969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20833</xdr:rowOff>
    </xdr:from>
    <xdr:to>
      <xdr:col>67</xdr:col>
      <xdr:colOff>101600</xdr:colOff>
      <xdr:row>56</xdr:row>
      <xdr:rowOff>122433</xdr:rowOff>
    </xdr:to>
    <xdr:sp macro="" textlink="">
      <xdr:nvSpPr>
        <xdr:cNvPr id="601" name="楕円 600"/>
        <xdr:cNvSpPr/>
      </xdr:nvSpPr>
      <xdr:spPr>
        <a:xfrm>
          <a:off x="12763500" y="96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138960</xdr:rowOff>
    </xdr:from>
    <xdr:ext cx="599010" cy="259045"/>
    <xdr:sp macro="" textlink="">
      <xdr:nvSpPr>
        <xdr:cNvPr id="602" name="テキスト ボックス 601"/>
        <xdr:cNvSpPr txBox="1"/>
      </xdr:nvSpPr>
      <xdr:spPr>
        <a:xfrm>
          <a:off x="12514795" y="939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122575</xdr:rowOff>
    </xdr:from>
    <xdr:to>
      <xdr:col>85</xdr:col>
      <xdr:colOff>127000</xdr:colOff>
      <xdr:row>78</xdr:row>
      <xdr:rowOff>128217</xdr:rowOff>
    </xdr:to>
    <xdr:cxnSp macro="">
      <xdr:nvCxnSpPr>
        <xdr:cNvPr id="629" name="直線コネクタ 628"/>
        <xdr:cNvCxnSpPr/>
      </xdr:nvCxnSpPr>
      <xdr:spPr>
        <a:xfrm flipV="1">
          <a:off x="15481300" y="13495675"/>
          <a:ext cx="838200" cy="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126819</xdr:rowOff>
    </xdr:from>
    <xdr:to>
      <xdr:col>81</xdr:col>
      <xdr:colOff>50800</xdr:colOff>
      <xdr:row>78</xdr:row>
      <xdr:rowOff>128217</xdr:rowOff>
    </xdr:to>
    <xdr:cxnSp macro="">
      <xdr:nvCxnSpPr>
        <xdr:cNvPr id="632" name="直線コネクタ 631"/>
        <xdr:cNvCxnSpPr/>
      </xdr:nvCxnSpPr>
      <xdr:spPr>
        <a:xfrm>
          <a:off x="14592300" y="13499919"/>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124475</xdr:rowOff>
    </xdr:from>
    <xdr:to>
      <xdr:col>76</xdr:col>
      <xdr:colOff>114300</xdr:colOff>
      <xdr:row>78</xdr:row>
      <xdr:rowOff>126819</xdr:rowOff>
    </xdr:to>
    <xdr:cxnSp macro="">
      <xdr:nvCxnSpPr>
        <xdr:cNvPr id="635" name="直線コネクタ 634"/>
        <xdr:cNvCxnSpPr/>
      </xdr:nvCxnSpPr>
      <xdr:spPr>
        <a:xfrm>
          <a:off x="13703300" y="13497575"/>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112877</xdr:rowOff>
    </xdr:from>
    <xdr:to>
      <xdr:col>71</xdr:col>
      <xdr:colOff>177800</xdr:colOff>
      <xdr:row>78</xdr:row>
      <xdr:rowOff>124475</xdr:rowOff>
    </xdr:to>
    <xdr:cxnSp macro="">
      <xdr:nvCxnSpPr>
        <xdr:cNvPr id="638" name="直線コネクタ 637"/>
        <xdr:cNvCxnSpPr/>
      </xdr:nvCxnSpPr>
      <xdr:spPr>
        <a:xfrm>
          <a:off x="12814300" y="13485977"/>
          <a:ext cx="889000" cy="1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53871</xdr:rowOff>
    </xdr:from>
    <xdr:to>
      <xdr:col>72</xdr:col>
      <xdr:colOff>38100</xdr:colOff>
      <xdr:row>78</xdr:row>
      <xdr:rowOff>155471</xdr:rowOff>
    </xdr:to>
    <xdr:sp macro="" textlink="">
      <xdr:nvSpPr>
        <xdr:cNvPr id="639" name="フローチャート: 判断 638"/>
        <xdr:cNvSpPr/>
      </xdr:nvSpPr>
      <xdr:spPr>
        <a:xfrm>
          <a:off x="13652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548</xdr:rowOff>
    </xdr:from>
    <xdr:ext cx="534377" cy="259045"/>
    <xdr:sp macro="" textlink="">
      <xdr:nvSpPr>
        <xdr:cNvPr id="640" name="テキスト ボックス 639"/>
        <xdr:cNvSpPr txBox="1"/>
      </xdr:nvSpPr>
      <xdr:spPr>
        <a:xfrm>
          <a:off x="13436111" y="132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57086</xdr:rowOff>
    </xdr:from>
    <xdr:to>
      <xdr:col>67</xdr:col>
      <xdr:colOff>101600</xdr:colOff>
      <xdr:row>78</xdr:row>
      <xdr:rowOff>158686</xdr:rowOff>
    </xdr:to>
    <xdr:sp macro="" textlink="">
      <xdr:nvSpPr>
        <xdr:cNvPr id="641" name="フローチャート: 判断 640"/>
        <xdr:cNvSpPr/>
      </xdr:nvSpPr>
      <xdr:spPr>
        <a:xfrm>
          <a:off x="12763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3763</xdr:rowOff>
    </xdr:from>
    <xdr:ext cx="534377" cy="259045"/>
    <xdr:sp macro="" textlink="">
      <xdr:nvSpPr>
        <xdr:cNvPr id="642" name="テキスト ボックス 641"/>
        <xdr:cNvSpPr txBox="1"/>
      </xdr:nvSpPr>
      <xdr:spPr>
        <a:xfrm>
          <a:off x="12547111" y="132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71775</xdr:rowOff>
    </xdr:from>
    <xdr:to>
      <xdr:col>85</xdr:col>
      <xdr:colOff>177800</xdr:colOff>
      <xdr:row>79</xdr:row>
      <xdr:rowOff>1925</xdr:rowOff>
    </xdr:to>
    <xdr:sp macro="" textlink="">
      <xdr:nvSpPr>
        <xdr:cNvPr id="648" name="楕円 647"/>
        <xdr:cNvSpPr/>
      </xdr:nvSpPr>
      <xdr:spPr>
        <a:xfrm>
          <a:off x="16268700" y="1344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31278</xdr:rowOff>
    </xdr:from>
    <xdr:ext cx="469744" cy="259045"/>
    <xdr:sp macro="" textlink="">
      <xdr:nvSpPr>
        <xdr:cNvPr id="649" name="災害復旧費該当値テキスト"/>
        <xdr:cNvSpPr txBox="1"/>
      </xdr:nvSpPr>
      <xdr:spPr>
        <a:xfrm>
          <a:off x="16370300" y="1340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77417</xdr:rowOff>
    </xdr:from>
    <xdr:to>
      <xdr:col>81</xdr:col>
      <xdr:colOff>101600</xdr:colOff>
      <xdr:row>79</xdr:row>
      <xdr:rowOff>7567</xdr:rowOff>
    </xdr:to>
    <xdr:sp macro="" textlink="">
      <xdr:nvSpPr>
        <xdr:cNvPr id="650" name="楕円 649"/>
        <xdr:cNvSpPr/>
      </xdr:nvSpPr>
      <xdr:spPr>
        <a:xfrm>
          <a:off x="15430500" y="134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170144</xdr:rowOff>
    </xdr:from>
    <xdr:ext cx="469744" cy="259045"/>
    <xdr:sp macro="" textlink="">
      <xdr:nvSpPr>
        <xdr:cNvPr id="651" name="テキスト ボックス 650"/>
        <xdr:cNvSpPr txBox="1"/>
      </xdr:nvSpPr>
      <xdr:spPr>
        <a:xfrm>
          <a:off x="15246428" y="1354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76019</xdr:rowOff>
    </xdr:from>
    <xdr:to>
      <xdr:col>76</xdr:col>
      <xdr:colOff>165100</xdr:colOff>
      <xdr:row>79</xdr:row>
      <xdr:rowOff>6169</xdr:rowOff>
    </xdr:to>
    <xdr:sp macro="" textlink="">
      <xdr:nvSpPr>
        <xdr:cNvPr id="652" name="楕円 651"/>
        <xdr:cNvSpPr/>
      </xdr:nvSpPr>
      <xdr:spPr>
        <a:xfrm>
          <a:off x="14541500" y="134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168746</xdr:rowOff>
    </xdr:from>
    <xdr:ext cx="469744" cy="259045"/>
    <xdr:sp macro="" textlink="">
      <xdr:nvSpPr>
        <xdr:cNvPr id="653" name="テキスト ボックス 652"/>
        <xdr:cNvSpPr txBox="1"/>
      </xdr:nvSpPr>
      <xdr:spPr>
        <a:xfrm>
          <a:off x="14357428" y="1354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73675</xdr:rowOff>
    </xdr:from>
    <xdr:to>
      <xdr:col>72</xdr:col>
      <xdr:colOff>38100</xdr:colOff>
      <xdr:row>79</xdr:row>
      <xdr:rowOff>3825</xdr:rowOff>
    </xdr:to>
    <xdr:sp macro="" textlink="">
      <xdr:nvSpPr>
        <xdr:cNvPr id="654" name="楕円 653"/>
        <xdr:cNvSpPr/>
      </xdr:nvSpPr>
      <xdr:spPr>
        <a:xfrm>
          <a:off x="13652500" y="134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166402</xdr:rowOff>
    </xdr:from>
    <xdr:ext cx="469744" cy="259045"/>
    <xdr:sp macro="" textlink="">
      <xdr:nvSpPr>
        <xdr:cNvPr id="655" name="テキスト ボックス 654"/>
        <xdr:cNvSpPr txBox="1"/>
      </xdr:nvSpPr>
      <xdr:spPr>
        <a:xfrm>
          <a:off x="13468428" y="135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62077</xdr:rowOff>
    </xdr:from>
    <xdr:to>
      <xdr:col>67</xdr:col>
      <xdr:colOff>101600</xdr:colOff>
      <xdr:row>78</xdr:row>
      <xdr:rowOff>163677</xdr:rowOff>
    </xdr:to>
    <xdr:sp macro="" textlink="">
      <xdr:nvSpPr>
        <xdr:cNvPr id="656" name="楕円 655"/>
        <xdr:cNvSpPr/>
      </xdr:nvSpPr>
      <xdr:spPr>
        <a:xfrm>
          <a:off x="12763500" y="134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154804</xdr:rowOff>
    </xdr:from>
    <xdr:ext cx="534377" cy="259045"/>
    <xdr:sp macro="" textlink="">
      <xdr:nvSpPr>
        <xdr:cNvPr id="657" name="テキスト ボックス 656"/>
        <xdr:cNvSpPr txBox="1"/>
      </xdr:nvSpPr>
      <xdr:spPr>
        <a:xfrm>
          <a:off x="12547111" y="1352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87089</xdr:rowOff>
    </xdr:from>
    <xdr:to>
      <xdr:col>85</xdr:col>
      <xdr:colOff>127000</xdr:colOff>
      <xdr:row>94</xdr:row>
      <xdr:rowOff>134899</xdr:rowOff>
    </xdr:to>
    <xdr:cxnSp macro="">
      <xdr:nvCxnSpPr>
        <xdr:cNvPr id="684" name="直線コネクタ 683"/>
        <xdr:cNvCxnSpPr/>
      </xdr:nvCxnSpPr>
      <xdr:spPr>
        <a:xfrm>
          <a:off x="15481300" y="16203389"/>
          <a:ext cx="838200" cy="4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87089</xdr:rowOff>
    </xdr:from>
    <xdr:to>
      <xdr:col>81</xdr:col>
      <xdr:colOff>50800</xdr:colOff>
      <xdr:row>94</xdr:row>
      <xdr:rowOff>168622</xdr:rowOff>
    </xdr:to>
    <xdr:cxnSp macro="">
      <xdr:nvCxnSpPr>
        <xdr:cNvPr id="687" name="直線コネクタ 686"/>
        <xdr:cNvCxnSpPr/>
      </xdr:nvCxnSpPr>
      <xdr:spPr>
        <a:xfrm flipV="1">
          <a:off x="14592300" y="16203389"/>
          <a:ext cx="889000" cy="8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26946</xdr:rowOff>
    </xdr:from>
    <xdr:to>
      <xdr:col>76</xdr:col>
      <xdr:colOff>114300</xdr:colOff>
      <xdr:row>94</xdr:row>
      <xdr:rowOff>168622</xdr:rowOff>
    </xdr:to>
    <xdr:cxnSp macro="">
      <xdr:nvCxnSpPr>
        <xdr:cNvPr id="690" name="直線コネクタ 689"/>
        <xdr:cNvCxnSpPr/>
      </xdr:nvCxnSpPr>
      <xdr:spPr>
        <a:xfrm>
          <a:off x="13703300" y="16143246"/>
          <a:ext cx="889000" cy="14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170844</xdr:rowOff>
    </xdr:from>
    <xdr:to>
      <xdr:col>71</xdr:col>
      <xdr:colOff>177800</xdr:colOff>
      <xdr:row>94</xdr:row>
      <xdr:rowOff>26946</xdr:rowOff>
    </xdr:to>
    <xdr:cxnSp macro="">
      <xdr:nvCxnSpPr>
        <xdr:cNvPr id="693" name="直線コネクタ 692"/>
        <xdr:cNvCxnSpPr/>
      </xdr:nvCxnSpPr>
      <xdr:spPr>
        <a:xfrm>
          <a:off x="12814300" y="16115694"/>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295</xdr:rowOff>
    </xdr:from>
    <xdr:to>
      <xdr:col>72</xdr:col>
      <xdr:colOff>38100</xdr:colOff>
      <xdr:row>96</xdr:row>
      <xdr:rowOff>101895</xdr:rowOff>
    </xdr:to>
    <xdr:sp macro="" textlink="">
      <xdr:nvSpPr>
        <xdr:cNvPr id="694" name="フローチャート: 判断 693"/>
        <xdr:cNvSpPr/>
      </xdr:nvSpPr>
      <xdr:spPr>
        <a:xfrm>
          <a:off x="13652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93022</xdr:rowOff>
    </xdr:from>
    <xdr:ext cx="534377" cy="259045"/>
    <xdr:sp macro="" textlink="">
      <xdr:nvSpPr>
        <xdr:cNvPr id="695" name="テキスト ボックス 694"/>
        <xdr:cNvSpPr txBox="1"/>
      </xdr:nvSpPr>
      <xdr:spPr>
        <a:xfrm>
          <a:off x="13436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165334</xdr:rowOff>
    </xdr:from>
    <xdr:to>
      <xdr:col>67</xdr:col>
      <xdr:colOff>101600</xdr:colOff>
      <xdr:row>96</xdr:row>
      <xdr:rowOff>95484</xdr:rowOff>
    </xdr:to>
    <xdr:sp macro="" textlink="">
      <xdr:nvSpPr>
        <xdr:cNvPr id="696" name="フローチャート: 判断 695"/>
        <xdr:cNvSpPr/>
      </xdr:nvSpPr>
      <xdr:spPr>
        <a:xfrm>
          <a:off x="12763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86611</xdr:rowOff>
    </xdr:from>
    <xdr:ext cx="534377" cy="259045"/>
    <xdr:sp macro="" textlink="">
      <xdr:nvSpPr>
        <xdr:cNvPr id="697" name="テキスト ボックス 696"/>
        <xdr:cNvSpPr txBox="1"/>
      </xdr:nvSpPr>
      <xdr:spPr>
        <a:xfrm>
          <a:off x="12547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84099</xdr:rowOff>
    </xdr:from>
    <xdr:to>
      <xdr:col>85</xdr:col>
      <xdr:colOff>177800</xdr:colOff>
      <xdr:row>95</xdr:row>
      <xdr:rowOff>14249</xdr:rowOff>
    </xdr:to>
    <xdr:sp macro="" textlink="">
      <xdr:nvSpPr>
        <xdr:cNvPr id="703" name="楕円 702"/>
        <xdr:cNvSpPr/>
      </xdr:nvSpPr>
      <xdr:spPr>
        <a:xfrm>
          <a:off x="16268700" y="162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106976</xdr:rowOff>
    </xdr:from>
    <xdr:ext cx="599010" cy="259045"/>
    <xdr:sp macro="" textlink="">
      <xdr:nvSpPr>
        <xdr:cNvPr id="704" name="公債費該当値テキスト"/>
        <xdr:cNvSpPr txBox="1"/>
      </xdr:nvSpPr>
      <xdr:spPr>
        <a:xfrm>
          <a:off x="16370300" y="1605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36289</xdr:rowOff>
    </xdr:from>
    <xdr:to>
      <xdr:col>81</xdr:col>
      <xdr:colOff>101600</xdr:colOff>
      <xdr:row>94</xdr:row>
      <xdr:rowOff>137889</xdr:rowOff>
    </xdr:to>
    <xdr:sp macro="" textlink="">
      <xdr:nvSpPr>
        <xdr:cNvPr id="705" name="楕円 704"/>
        <xdr:cNvSpPr/>
      </xdr:nvSpPr>
      <xdr:spPr>
        <a:xfrm>
          <a:off x="15430500" y="161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154416</xdr:rowOff>
    </xdr:from>
    <xdr:ext cx="599010" cy="259045"/>
    <xdr:sp macro="" textlink="">
      <xdr:nvSpPr>
        <xdr:cNvPr id="706" name="テキスト ボックス 705"/>
        <xdr:cNvSpPr txBox="1"/>
      </xdr:nvSpPr>
      <xdr:spPr>
        <a:xfrm>
          <a:off x="15181795" y="1592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117822</xdr:rowOff>
    </xdr:from>
    <xdr:to>
      <xdr:col>76</xdr:col>
      <xdr:colOff>165100</xdr:colOff>
      <xdr:row>95</xdr:row>
      <xdr:rowOff>47972</xdr:rowOff>
    </xdr:to>
    <xdr:sp macro="" textlink="">
      <xdr:nvSpPr>
        <xdr:cNvPr id="707" name="楕円 706"/>
        <xdr:cNvSpPr/>
      </xdr:nvSpPr>
      <xdr:spPr>
        <a:xfrm>
          <a:off x="14541500" y="162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64499</xdr:rowOff>
    </xdr:from>
    <xdr:ext cx="599010" cy="259045"/>
    <xdr:sp macro="" textlink="">
      <xdr:nvSpPr>
        <xdr:cNvPr id="708" name="テキスト ボックス 707"/>
        <xdr:cNvSpPr txBox="1"/>
      </xdr:nvSpPr>
      <xdr:spPr>
        <a:xfrm>
          <a:off x="14292795" y="1600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147596</xdr:rowOff>
    </xdr:from>
    <xdr:to>
      <xdr:col>72</xdr:col>
      <xdr:colOff>38100</xdr:colOff>
      <xdr:row>94</xdr:row>
      <xdr:rowOff>77746</xdr:rowOff>
    </xdr:to>
    <xdr:sp macro="" textlink="">
      <xdr:nvSpPr>
        <xdr:cNvPr id="709" name="楕円 708"/>
        <xdr:cNvSpPr/>
      </xdr:nvSpPr>
      <xdr:spPr>
        <a:xfrm>
          <a:off x="13652500" y="160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94273</xdr:rowOff>
    </xdr:from>
    <xdr:ext cx="599010" cy="259045"/>
    <xdr:sp macro="" textlink="">
      <xdr:nvSpPr>
        <xdr:cNvPr id="710" name="テキスト ボックス 709"/>
        <xdr:cNvSpPr txBox="1"/>
      </xdr:nvSpPr>
      <xdr:spPr>
        <a:xfrm>
          <a:off x="13403795" y="158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120044</xdr:rowOff>
    </xdr:from>
    <xdr:to>
      <xdr:col>67</xdr:col>
      <xdr:colOff>101600</xdr:colOff>
      <xdr:row>94</xdr:row>
      <xdr:rowOff>50194</xdr:rowOff>
    </xdr:to>
    <xdr:sp macro="" textlink="">
      <xdr:nvSpPr>
        <xdr:cNvPr id="711" name="楕円 710"/>
        <xdr:cNvSpPr/>
      </xdr:nvSpPr>
      <xdr:spPr>
        <a:xfrm>
          <a:off x="12763500" y="160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66721</xdr:rowOff>
    </xdr:from>
    <xdr:ext cx="599010" cy="259045"/>
    <xdr:sp macro="" textlink="">
      <xdr:nvSpPr>
        <xdr:cNvPr id="712" name="テキスト ボックス 711"/>
        <xdr:cNvSpPr txBox="1"/>
      </xdr:nvSpPr>
      <xdr:spPr>
        <a:xfrm>
          <a:off x="12514795" y="1584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755" name="フローチャート: 判断 754"/>
        <xdr:cNvSpPr/>
      </xdr:nvSpPr>
      <xdr:spPr>
        <a:xfrm>
          <a:off x="18605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115587</xdr:rowOff>
    </xdr:from>
    <xdr:ext cx="378565" cy="259045"/>
    <xdr:sp macro="" textlink="">
      <xdr:nvSpPr>
        <xdr:cNvPr id="756" name="テキスト ボックス 755"/>
        <xdr:cNvSpPr txBox="1"/>
      </xdr:nvSpPr>
      <xdr:spPr>
        <a:xfrm>
          <a:off x="18467017" y="6459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268,016</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円となっており類似団体平均を大きく上回っている。財政調整基金等への積立金が多いことと，定住促進対策に取り組んできたことによるものである。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142,487</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円となっており，類似団体平均に比べ高止まりしている。病院事業会計への補助金等が多額なことが要因だと思われる。商工費は，前年の自然公園の改修事業が完了したため，前年より△</a:t>
          </a:r>
          <a:r>
            <a:rPr kumimoji="1" lang="en-US" altLang="ja-JP" sz="1300">
              <a:latin typeface="ＭＳ Ｐゴシック" panose="020B0600070205080204" pitchFamily="50" charset="-128"/>
              <a:ea typeface="ＭＳ Ｐゴシック" panose="020B0600070205080204" pitchFamily="50" charset="-128"/>
            </a:rPr>
            <a:t>28,904</a:t>
          </a:r>
          <a:r>
            <a:rPr kumimoji="1" lang="ja-JP" altLang="en-US" sz="1300">
              <a:latin typeface="ＭＳ Ｐゴシック" panose="020B0600070205080204" pitchFamily="50" charset="-128"/>
              <a:ea typeface="ＭＳ Ｐゴシック" panose="020B0600070205080204" pitchFamily="50" charset="-128"/>
            </a:rPr>
            <a:t>円減額し，類似団体よりも低い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水準となった。公債費は，公債費負担適正化計画により借入の抑制や繰上償還を実施し，公債費率は健全化しているが，類似団体平均に比べると，高い額で推移している。今後，大型建設事業を計画しているため，他の投資事業を抑制しながら，公債費の抑制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財政調整基金残高ついては，毎年，実質収支額の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以上を積み立てるとともに余裕資金を極力，基金積立又は繰上償還にまわしていることにより，平成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年度以降，大幅に増加している。実質収支比率は，前年度比ほぼ横ばいとなっている。</a:t>
          </a:r>
        </a:p>
        <a:p>
          <a:r>
            <a:rPr kumimoji="1" lang="ja-JP" altLang="en-US" sz="1400">
              <a:latin typeface="ＭＳ ゴシック" pitchFamily="49" charset="-128"/>
              <a:ea typeface="ＭＳ ゴシック" pitchFamily="49" charset="-128"/>
            </a:rPr>
            <a:t>　実質単年度収支は，財政調整基金を取崩し，他の目的基金への積立を行ったことから，マイナスを推移している。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広島県神石高原町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全会計ともに黒字となっている。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引き続き黒字となるよう，財政健全化に努める。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0&#22320;&#22495;&#25919;&#31574;&#23616;/030&#24066;&#30010;&#34892;&#36001;&#25919;&#35506;/030&#36001;&#25919;G/30&#24180;&#24230;/&#22320;&#26041;&#36001;&#25919;&#29366;&#27841;&#35519;&#26619;/70&#36001;&#25919;&#29366;&#27841;&#36039;&#26009;&#38598;&#65288;29&#24180;&#24230;&#65289;/02_&#32068;&#21512;&#12379;&#20998;&#26512;&#12539;&#12473;&#12488;&#12483;&#12463;&#24773;&#22577;/02-03&#22238;&#31572;&#65288;&#24066;&#30010;&#8658;&#30476;&#65289;/23%20&#31070;&#30707;&#39640;&#21407;&#30010;&#12295;/&#12304;&#36001;&#25919;&#29366;&#27841;&#36039;&#26009;&#38598;&#12305;_345458_&#31070;&#30707;&#39640;&#21407;&#30010;_2017(2&#22238;&#30446;)%20&#65288;10.30&#12294;&#2099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61.2</v>
          </cell>
          <cell r="CN53">
            <v>62.9</v>
          </cell>
        </row>
        <row r="55">
          <cell r="AN55" t="str">
            <v>類似団体内平均値</v>
          </cell>
          <cell r="CF55">
            <v>0</v>
          </cell>
          <cell r="CN55">
            <v>0</v>
          </cell>
        </row>
        <row r="57">
          <cell r="CF57">
            <v>55.3</v>
          </cell>
          <cell r="CN57">
            <v>56.3</v>
          </cell>
        </row>
        <row r="72">
          <cell r="BP72" t="str">
            <v>H25</v>
          </cell>
          <cell r="BX72" t="str">
            <v>H26</v>
          </cell>
          <cell r="CF72" t="str">
            <v>H27</v>
          </cell>
          <cell r="CN72" t="str">
            <v>H28</v>
          </cell>
          <cell r="CV72" t="str">
            <v>H29</v>
          </cell>
        </row>
        <row r="73">
          <cell r="AN73" t="str">
            <v>当該団体値</v>
          </cell>
        </row>
        <row r="75">
          <cell r="BP75">
            <v>11.5</v>
          </cell>
          <cell r="BX75">
            <v>10.1</v>
          </cell>
          <cell r="CF75">
            <v>8.1999999999999993</v>
          </cell>
          <cell r="CN75">
            <v>7</v>
          </cell>
          <cell r="CV75">
            <v>6.7</v>
          </cell>
        </row>
        <row r="77">
          <cell r="AN77" t="str">
            <v>類似団体内平均値</v>
          </cell>
          <cell r="BP77">
            <v>55.2</v>
          </cell>
          <cell r="BX77">
            <v>54</v>
          </cell>
          <cell r="CF77">
            <v>0</v>
          </cell>
          <cell r="CN77">
            <v>0</v>
          </cell>
          <cell r="CV77">
            <v>0</v>
          </cell>
        </row>
        <row r="79">
          <cell r="BP79">
            <v>12.5</v>
          </cell>
          <cell r="BX79">
            <v>11.5</v>
          </cell>
          <cell r="CF79">
            <v>8.6</v>
          </cell>
          <cell r="CN79">
            <v>8.5</v>
          </cell>
          <cell r="CV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cols>
    <col min="1" max="11" width="2.08984375" style="167" customWidth="1"/>
    <col min="12" max="12" width="2.26953125" style="167" customWidth="1"/>
    <col min="13" max="17" width="2.36328125" style="167" customWidth="1"/>
    <col min="18" max="119" width="2.0898437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11023492</v>
      </c>
      <c r="BO4" s="372"/>
      <c r="BP4" s="372"/>
      <c r="BQ4" s="372"/>
      <c r="BR4" s="372"/>
      <c r="BS4" s="372"/>
      <c r="BT4" s="372"/>
      <c r="BU4" s="373"/>
      <c r="BV4" s="371">
        <v>12239093</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7.1</v>
      </c>
      <c r="CU4" s="378"/>
      <c r="CV4" s="378"/>
      <c r="CW4" s="378"/>
      <c r="CX4" s="378"/>
      <c r="CY4" s="378"/>
      <c r="CZ4" s="378"/>
      <c r="DA4" s="379"/>
      <c r="DB4" s="377">
        <v>8.4</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10504246</v>
      </c>
      <c r="BO5" s="409"/>
      <c r="BP5" s="409"/>
      <c r="BQ5" s="409"/>
      <c r="BR5" s="409"/>
      <c r="BS5" s="409"/>
      <c r="BT5" s="409"/>
      <c r="BU5" s="410"/>
      <c r="BV5" s="408">
        <v>11671743</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79.400000000000006</v>
      </c>
      <c r="CU5" s="406"/>
      <c r="CV5" s="406"/>
      <c r="CW5" s="406"/>
      <c r="CX5" s="406"/>
      <c r="CY5" s="406"/>
      <c r="CZ5" s="406"/>
      <c r="DA5" s="407"/>
      <c r="DB5" s="405">
        <v>78.3</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519246</v>
      </c>
      <c r="BO6" s="409"/>
      <c r="BP6" s="409"/>
      <c r="BQ6" s="409"/>
      <c r="BR6" s="409"/>
      <c r="BS6" s="409"/>
      <c r="BT6" s="409"/>
      <c r="BU6" s="410"/>
      <c r="BV6" s="408">
        <v>567350</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82.6</v>
      </c>
      <c r="CU6" s="446"/>
      <c r="CV6" s="446"/>
      <c r="CW6" s="446"/>
      <c r="CX6" s="446"/>
      <c r="CY6" s="446"/>
      <c r="CZ6" s="446"/>
      <c r="DA6" s="447"/>
      <c r="DB6" s="445">
        <v>81.400000000000006</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87</v>
      </c>
      <c r="AV7" s="441"/>
      <c r="AW7" s="441"/>
      <c r="AX7" s="441"/>
      <c r="AY7" s="442" t="s">
        <v>99</v>
      </c>
      <c r="AZ7" s="443"/>
      <c r="BA7" s="443"/>
      <c r="BB7" s="443"/>
      <c r="BC7" s="443"/>
      <c r="BD7" s="443"/>
      <c r="BE7" s="443"/>
      <c r="BF7" s="443"/>
      <c r="BG7" s="443"/>
      <c r="BH7" s="443"/>
      <c r="BI7" s="443"/>
      <c r="BJ7" s="443"/>
      <c r="BK7" s="443"/>
      <c r="BL7" s="443"/>
      <c r="BM7" s="444"/>
      <c r="BN7" s="408">
        <v>58080</v>
      </c>
      <c r="BO7" s="409"/>
      <c r="BP7" s="409"/>
      <c r="BQ7" s="409"/>
      <c r="BR7" s="409"/>
      <c r="BS7" s="409"/>
      <c r="BT7" s="409"/>
      <c r="BU7" s="410"/>
      <c r="BV7" s="408">
        <v>18729</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6481249</v>
      </c>
      <c r="CU7" s="409"/>
      <c r="CV7" s="409"/>
      <c r="CW7" s="409"/>
      <c r="CX7" s="409"/>
      <c r="CY7" s="409"/>
      <c r="CZ7" s="409"/>
      <c r="DA7" s="410"/>
      <c r="DB7" s="408">
        <v>6537562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87</v>
      </c>
      <c r="AV8" s="441"/>
      <c r="AW8" s="441"/>
      <c r="AX8" s="441"/>
      <c r="AY8" s="442" t="s">
        <v>102</v>
      </c>
      <c r="AZ8" s="443"/>
      <c r="BA8" s="443"/>
      <c r="BB8" s="443"/>
      <c r="BC8" s="443"/>
      <c r="BD8" s="443"/>
      <c r="BE8" s="443"/>
      <c r="BF8" s="443"/>
      <c r="BG8" s="443"/>
      <c r="BH8" s="443"/>
      <c r="BI8" s="443"/>
      <c r="BJ8" s="443"/>
      <c r="BK8" s="443"/>
      <c r="BL8" s="443"/>
      <c r="BM8" s="444"/>
      <c r="BN8" s="408">
        <v>461166</v>
      </c>
      <c r="BO8" s="409"/>
      <c r="BP8" s="409"/>
      <c r="BQ8" s="409"/>
      <c r="BR8" s="409"/>
      <c r="BS8" s="409"/>
      <c r="BT8" s="409"/>
      <c r="BU8" s="410"/>
      <c r="BV8" s="408">
        <v>548621</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0.21</v>
      </c>
      <c r="CU8" s="449"/>
      <c r="CV8" s="449"/>
      <c r="CW8" s="449"/>
      <c r="CX8" s="449"/>
      <c r="CY8" s="449"/>
      <c r="CZ8" s="449"/>
      <c r="DA8" s="450"/>
      <c r="DB8" s="448">
        <v>0.21</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9217</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95</v>
      </c>
      <c r="AV9" s="441"/>
      <c r="AW9" s="441"/>
      <c r="AX9" s="441"/>
      <c r="AY9" s="442" t="s">
        <v>108</v>
      </c>
      <c r="AZ9" s="443"/>
      <c r="BA9" s="443"/>
      <c r="BB9" s="443"/>
      <c r="BC9" s="443"/>
      <c r="BD9" s="443"/>
      <c r="BE9" s="443"/>
      <c r="BF9" s="443"/>
      <c r="BG9" s="443"/>
      <c r="BH9" s="443"/>
      <c r="BI9" s="443"/>
      <c r="BJ9" s="443"/>
      <c r="BK9" s="443"/>
      <c r="BL9" s="443"/>
      <c r="BM9" s="444"/>
      <c r="BN9" s="408">
        <v>-87455</v>
      </c>
      <c r="BO9" s="409"/>
      <c r="BP9" s="409"/>
      <c r="BQ9" s="409"/>
      <c r="BR9" s="409"/>
      <c r="BS9" s="409"/>
      <c r="BT9" s="409"/>
      <c r="BU9" s="410"/>
      <c r="BV9" s="408">
        <v>-31623</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18.7</v>
      </c>
      <c r="CU9" s="406"/>
      <c r="CV9" s="406"/>
      <c r="CW9" s="406"/>
      <c r="CX9" s="406"/>
      <c r="CY9" s="406"/>
      <c r="CZ9" s="406"/>
      <c r="DA9" s="407"/>
      <c r="DB9" s="405">
        <v>17.399999999999999</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10350</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93385</v>
      </c>
      <c r="BO10" s="409"/>
      <c r="BP10" s="409"/>
      <c r="BQ10" s="409"/>
      <c r="BR10" s="409"/>
      <c r="BS10" s="409"/>
      <c r="BT10" s="409"/>
      <c r="BU10" s="410"/>
      <c r="BV10" s="408">
        <v>383311</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221587</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9332</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150000</v>
      </c>
      <c r="BO12" s="409"/>
      <c r="BP12" s="409"/>
      <c r="BQ12" s="409"/>
      <c r="BR12" s="409"/>
      <c r="BS12" s="409"/>
      <c r="BT12" s="409"/>
      <c r="BU12" s="410"/>
      <c r="BV12" s="408">
        <v>983472</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9242</v>
      </c>
      <c r="S13" s="490"/>
      <c r="T13" s="490"/>
      <c r="U13" s="490"/>
      <c r="V13" s="491"/>
      <c r="W13" s="424" t="s">
        <v>133</v>
      </c>
      <c r="X13" s="425"/>
      <c r="Y13" s="425"/>
      <c r="Z13" s="425"/>
      <c r="AA13" s="425"/>
      <c r="AB13" s="415"/>
      <c r="AC13" s="459">
        <v>1334</v>
      </c>
      <c r="AD13" s="460"/>
      <c r="AE13" s="460"/>
      <c r="AF13" s="460"/>
      <c r="AG13" s="499"/>
      <c r="AH13" s="459">
        <v>1534</v>
      </c>
      <c r="AI13" s="460"/>
      <c r="AJ13" s="460"/>
      <c r="AK13" s="460"/>
      <c r="AL13" s="461"/>
      <c r="AM13" s="437" t="s">
        <v>134</v>
      </c>
      <c r="AN13" s="438"/>
      <c r="AO13" s="438"/>
      <c r="AP13" s="438"/>
      <c r="AQ13" s="438"/>
      <c r="AR13" s="438"/>
      <c r="AS13" s="438"/>
      <c r="AT13" s="439"/>
      <c r="AU13" s="440" t="s">
        <v>118</v>
      </c>
      <c r="AV13" s="441"/>
      <c r="AW13" s="441"/>
      <c r="AX13" s="441"/>
      <c r="AY13" s="442" t="s">
        <v>135</v>
      </c>
      <c r="AZ13" s="443"/>
      <c r="BA13" s="443"/>
      <c r="BB13" s="443"/>
      <c r="BC13" s="443"/>
      <c r="BD13" s="443"/>
      <c r="BE13" s="443"/>
      <c r="BF13" s="443"/>
      <c r="BG13" s="443"/>
      <c r="BH13" s="443"/>
      <c r="BI13" s="443"/>
      <c r="BJ13" s="443"/>
      <c r="BK13" s="443"/>
      <c r="BL13" s="443"/>
      <c r="BM13" s="444"/>
      <c r="BN13" s="408">
        <v>-144070</v>
      </c>
      <c r="BO13" s="409"/>
      <c r="BP13" s="409"/>
      <c r="BQ13" s="409"/>
      <c r="BR13" s="409"/>
      <c r="BS13" s="409"/>
      <c r="BT13" s="409"/>
      <c r="BU13" s="410"/>
      <c r="BV13" s="408">
        <v>-410197</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6.7</v>
      </c>
      <c r="CU13" s="406"/>
      <c r="CV13" s="406"/>
      <c r="CW13" s="406"/>
      <c r="CX13" s="406"/>
      <c r="CY13" s="406"/>
      <c r="CZ13" s="406"/>
      <c r="DA13" s="407"/>
      <c r="DB13" s="405">
        <v>7</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9534</v>
      </c>
      <c r="S14" s="490"/>
      <c r="T14" s="490"/>
      <c r="U14" s="490"/>
      <c r="V14" s="491"/>
      <c r="W14" s="398"/>
      <c r="X14" s="399"/>
      <c r="Y14" s="399"/>
      <c r="Z14" s="399"/>
      <c r="AA14" s="399"/>
      <c r="AB14" s="388"/>
      <c r="AC14" s="492">
        <v>28.2</v>
      </c>
      <c r="AD14" s="493"/>
      <c r="AE14" s="493"/>
      <c r="AF14" s="493"/>
      <c r="AG14" s="494"/>
      <c r="AH14" s="492">
        <v>29.9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131</v>
      </c>
      <c r="CU14" s="504"/>
      <c r="CV14" s="504"/>
      <c r="CW14" s="504"/>
      <c r="CX14" s="504"/>
      <c r="CY14" s="504"/>
      <c r="CZ14" s="504"/>
      <c r="DA14" s="505"/>
      <c r="DB14" s="503" t="s">
        <v>131</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139</v>
      </c>
      <c r="N15" s="497"/>
      <c r="O15" s="497"/>
      <c r="P15" s="497"/>
      <c r="Q15" s="498"/>
      <c r="R15" s="489">
        <v>9452</v>
      </c>
      <c r="S15" s="490"/>
      <c r="T15" s="490"/>
      <c r="U15" s="490"/>
      <c r="V15" s="491"/>
      <c r="W15" s="424" t="s">
        <v>140</v>
      </c>
      <c r="X15" s="425"/>
      <c r="Y15" s="425"/>
      <c r="Z15" s="425"/>
      <c r="AA15" s="425"/>
      <c r="AB15" s="415"/>
      <c r="AC15" s="459">
        <v>1069</v>
      </c>
      <c r="AD15" s="460"/>
      <c r="AE15" s="460"/>
      <c r="AF15" s="460"/>
      <c r="AG15" s="499"/>
      <c r="AH15" s="459">
        <v>1143</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1160918</v>
      </c>
      <c r="BO15" s="372"/>
      <c r="BP15" s="372"/>
      <c r="BQ15" s="372"/>
      <c r="BR15" s="372"/>
      <c r="BS15" s="372"/>
      <c r="BT15" s="372"/>
      <c r="BU15" s="373"/>
      <c r="BV15" s="371">
        <v>1153709</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22.6</v>
      </c>
      <c r="AD16" s="493"/>
      <c r="AE16" s="493"/>
      <c r="AF16" s="493"/>
      <c r="AG16" s="494"/>
      <c r="AH16" s="492">
        <v>22.2</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5647057</v>
      </c>
      <c r="BO16" s="409"/>
      <c r="BP16" s="409"/>
      <c r="BQ16" s="409"/>
      <c r="BR16" s="409"/>
      <c r="BS16" s="409"/>
      <c r="BT16" s="409"/>
      <c r="BU16" s="410"/>
      <c r="BV16" s="408">
        <v>5538753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2329</v>
      </c>
      <c r="AD17" s="460"/>
      <c r="AE17" s="460"/>
      <c r="AF17" s="460"/>
      <c r="AG17" s="499"/>
      <c r="AH17" s="459">
        <v>2461</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1424839</v>
      </c>
      <c r="BO17" s="409"/>
      <c r="BP17" s="409"/>
      <c r="BQ17" s="409"/>
      <c r="BR17" s="409"/>
      <c r="BS17" s="409"/>
      <c r="BT17" s="409"/>
      <c r="BU17" s="410"/>
      <c r="BV17" s="408">
        <v>1407958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381.98</v>
      </c>
      <c r="M18" s="521"/>
      <c r="N18" s="521"/>
      <c r="O18" s="521"/>
      <c r="P18" s="521"/>
      <c r="Q18" s="521"/>
      <c r="R18" s="522"/>
      <c r="S18" s="522"/>
      <c r="T18" s="522"/>
      <c r="U18" s="522"/>
      <c r="V18" s="523"/>
      <c r="W18" s="426"/>
      <c r="X18" s="427"/>
      <c r="Y18" s="427"/>
      <c r="Z18" s="427"/>
      <c r="AA18" s="427"/>
      <c r="AB18" s="418"/>
      <c r="AC18" s="524">
        <v>49.2</v>
      </c>
      <c r="AD18" s="525"/>
      <c r="AE18" s="525"/>
      <c r="AF18" s="525"/>
      <c r="AG18" s="526"/>
      <c r="AH18" s="524">
        <v>47.9</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5161044</v>
      </c>
      <c r="BO18" s="409"/>
      <c r="BP18" s="409"/>
      <c r="BQ18" s="409"/>
      <c r="BR18" s="409"/>
      <c r="BS18" s="409"/>
      <c r="BT18" s="409"/>
      <c r="BU18" s="410"/>
      <c r="BV18" s="408">
        <v>5149155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24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7418031</v>
      </c>
      <c r="BO19" s="409"/>
      <c r="BP19" s="409"/>
      <c r="BQ19" s="409"/>
      <c r="BR19" s="409"/>
      <c r="BS19" s="409"/>
      <c r="BT19" s="409"/>
      <c r="BU19" s="410"/>
      <c r="BV19" s="408">
        <v>8665161</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3533</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12637200</v>
      </c>
      <c r="BO23" s="409"/>
      <c r="BP23" s="409"/>
      <c r="BQ23" s="409"/>
      <c r="BR23" s="409"/>
      <c r="BS23" s="409"/>
      <c r="BT23" s="409"/>
      <c r="BU23" s="410"/>
      <c r="BV23" s="408">
        <v>12705279</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7270</v>
      </c>
      <c r="R24" s="460"/>
      <c r="S24" s="460"/>
      <c r="T24" s="460"/>
      <c r="U24" s="460"/>
      <c r="V24" s="499"/>
      <c r="W24" s="558"/>
      <c r="X24" s="546"/>
      <c r="Y24" s="547"/>
      <c r="Z24" s="458" t="s">
        <v>164</v>
      </c>
      <c r="AA24" s="438"/>
      <c r="AB24" s="438"/>
      <c r="AC24" s="438"/>
      <c r="AD24" s="438"/>
      <c r="AE24" s="438"/>
      <c r="AF24" s="438"/>
      <c r="AG24" s="439"/>
      <c r="AH24" s="459">
        <v>146</v>
      </c>
      <c r="AI24" s="460"/>
      <c r="AJ24" s="460"/>
      <c r="AK24" s="460"/>
      <c r="AL24" s="499"/>
      <c r="AM24" s="459">
        <v>477128</v>
      </c>
      <c r="AN24" s="460"/>
      <c r="AO24" s="460"/>
      <c r="AP24" s="460"/>
      <c r="AQ24" s="460"/>
      <c r="AR24" s="499"/>
      <c r="AS24" s="459">
        <v>3268</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9570670</v>
      </c>
      <c r="BO24" s="409"/>
      <c r="BP24" s="409"/>
      <c r="BQ24" s="409"/>
      <c r="BR24" s="409"/>
      <c r="BS24" s="409"/>
      <c r="BT24" s="409"/>
      <c r="BU24" s="410"/>
      <c r="BV24" s="408">
        <v>9915009</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6410</v>
      </c>
      <c r="R25" s="460"/>
      <c r="S25" s="460"/>
      <c r="T25" s="460"/>
      <c r="U25" s="460"/>
      <c r="V25" s="499"/>
      <c r="W25" s="558"/>
      <c r="X25" s="546"/>
      <c r="Y25" s="547"/>
      <c r="Z25" s="458" t="s">
        <v>167</v>
      </c>
      <c r="AA25" s="438"/>
      <c r="AB25" s="438"/>
      <c r="AC25" s="438"/>
      <c r="AD25" s="438"/>
      <c r="AE25" s="438"/>
      <c r="AF25" s="438"/>
      <c r="AG25" s="439"/>
      <c r="AH25" s="459" t="s">
        <v>131</v>
      </c>
      <c r="AI25" s="460"/>
      <c r="AJ25" s="460"/>
      <c r="AK25" s="460"/>
      <c r="AL25" s="499"/>
      <c r="AM25" s="459" t="s">
        <v>131</v>
      </c>
      <c r="AN25" s="460"/>
      <c r="AO25" s="460"/>
      <c r="AP25" s="460"/>
      <c r="AQ25" s="460"/>
      <c r="AR25" s="499"/>
      <c r="AS25" s="459" t="s">
        <v>131</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4867822</v>
      </c>
      <c r="BO25" s="372"/>
      <c r="BP25" s="372"/>
      <c r="BQ25" s="372"/>
      <c r="BR25" s="372"/>
      <c r="BS25" s="372"/>
      <c r="BT25" s="372"/>
      <c r="BU25" s="373"/>
      <c r="BV25" s="371">
        <v>1004881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5990</v>
      </c>
      <c r="R26" s="460"/>
      <c r="S26" s="460"/>
      <c r="T26" s="460"/>
      <c r="U26" s="460"/>
      <c r="V26" s="499"/>
      <c r="W26" s="558"/>
      <c r="X26" s="546"/>
      <c r="Y26" s="547"/>
      <c r="Z26" s="458" t="s">
        <v>170</v>
      </c>
      <c r="AA26" s="568"/>
      <c r="AB26" s="568"/>
      <c r="AC26" s="568"/>
      <c r="AD26" s="568"/>
      <c r="AE26" s="568"/>
      <c r="AF26" s="568"/>
      <c r="AG26" s="569"/>
      <c r="AH26" s="459">
        <v>2</v>
      </c>
      <c r="AI26" s="460"/>
      <c r="AJ26" s="460"/>
      <c r="AK26" s="460"/>
      <c r="AL26" s="499"/>
      <c r="AM26" s="459" t="s">
        <v>171</v>
      </c>
      <c r="AN26" s="460"/>
      <c r="AO26" s="460"/>
      <c r="AP26" s="460"/>
      <c r="AQ26" s="460"/>
      <c r="AR26" s="499"/>
      <c r="AS26" s="459" t="s">
        <v>171</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131</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3150</v>
      </c>
      <c r="R27" s="460"/>
      <c r="S27" s="460"/>
      <c r="T27" s="460"/>
      <c r="U27" s="460"/>
      <c r="V27" s="499"/>
      <c r="W27" s="558"/>
      <c r="X27" s="546"/>
      <c r="Y27" s="547"/>
      <c r="Z27" s="458" t="s">
        <v>174</v>
      </c>
      <c r="AA27" s="438"/>
      <c r="AB27" s="438"/>
      <c r="AC27" s="438"/>
      <c r="AD27" s="438"/>
      <c r="AE27" s="438"/>
      <c r="AF27" s="438"/>
      <c r="AG27" s="439"/>
      <c r="AH27" s="459">
        <v>1</v>
      </c>
      <c r="AI27" s="460"/>
      <c r="AJ27" s="460"/>
      <c r="AK27" s="460"/>
      <c r="AL27" s="499"/>
      <c r="AM27" s="459" t="s">
        <v>171</v>
      </c>
      <c r="AN27" s="460"/>
      <c r="AO27" s="460"/>
      <c r="AP27" s="460"/>
      <c r="AQ27" s="460"/>
      <c r="AR27" s="499"/>
      <c r="AS27" s="459" t="s">
        <v>171</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t="s">
        <v>131</v>
      </c>
      <c r="BO27" s="582"/>
      <c r="BP27" s="582"/>
      <c r="BQ27" s="582"/>
      <c r="BR27" s="582"/>
      <c r="BS27" s="582"/>
      <c r="BT27" s="582"/>
      <c r="BU27" s="583"/>
      <c r="BV27" s="581" t="s">
        <v>131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2650</v>
      </c>
      <c r="R28" s="460"/>
      <c r="S28" s="460"/>
      <c r="T28" s="460"/>
      <c r="U28" s="460"/>
      <c r="V28" s="499"/>
      <c r="W28" s="558"/>
      <c r="X28" s="546"/>
      <c r="Y28" s="547"/>
      <c r="Z28" s="458" t="s">
        <v>177</v>
      </c>
      <c r="AA28" s="438"/>
      <c r="AB28" s="438"/>
      <c r="AC28" s="438"/>
      <c r="AD28" s="438"/>
      <c r="AE28" s="438"/>
      <c r="AF28" s="438"/>
      <c r="AG28" s="439"/>
      <c r="AH28" s="459" t="s">
        <v>131</v>
      </c>
      <c r="AI28" s="460"/>
      <c r="AJ28" s="460"/>
      <c r="AK28" s="460"/>
      <c r="AL28" s="499"/>
      <c r="AM28" s="459" t="s">
        <v>131</v>
      </c>
      <c r="AN28" s="460"/>
      <c r="AO28" s="460"/>
      <c r="AP28" s="460"/>
      <c r="AQ28" s="460"/>
      <c r="AR28" s="499"/>
      <c r="AS28" s="459" t="s">
        <v>131</v>
      </c>
      <c r="AT28" s="460"/>
      <c r="AU28" s="460"/>
      <c r="AV28" s="460"/>
      <c r="AW28" s="460"/>
      <c r="AX28" s="461"/>
      <c r="AY28" s="584" t="s">
        <v>178</v>
      </c>
      <c r="AZ28" s="585"/>
      <c r="BA28" s="585"/>
      <c r="BB28" s="586"/>
      <c r="BC28" s="368" t="s">
        <v>41</v>
      </c>
      <c r="BD28" s="369"/>
      <c r="BE28" s="369"/>
      <c r="BF28" s="369"/>
      <c r="BG28" s="369"/>
      <c r="BH28" s="369"/>
      <c r="BI28" s="369"/>
      <c r="BJ28" s="369"/>
      <c r="BK28" s="369"/>
      <c r="BL28" s="369"/>
      <c r="BM28" s="370"/>
      <c r="BN28" s="371">
        <v>4971322</v>
      </c>
      <c r="BO28" s="372"/>
      <c r="BP28" s="372"/>
      <c r="BQ28" s="372"/>
      <c r="BR28" s="372"/>
      <c r="BS28" s="372"/>
      <c r="BT28" s="372"/>
      <c r="BU28" s="373"/>
      <c r="BV28" s="371">
        <v>4727937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10</v>
      </c>
      <c r="M29" s="460"/>
      <c r="N29" s="460"/>
      <c r="O29" s="460"/>
      <c r="P29" s="499"/>
      <c r="Q29" s="459">
        <v>2450</v>
      </c>
      <c r="R29" s="460"/>
      <c r="S29" s="460"/>
      <c r="T29" s="460"/>
      <c r="U29" s="460"/>
      <c r="V29" s="499"/>
      <c r="W29" s="559"/>
      <c r="X29" s="560"/>
      <c r="Y29" s="561"/>
      <c r="Z29" s="458" t="s">
        <v>180</v>
      </c>
      <c r="AA29" s="438"/>
      <c r="AB29" s="438"/>
      <c r="AC29" s="438"/>
      <c r="AD29" s="438"/>
      <c r="AE29" s="438"/>
      <c r="AF29" s="438"/>
      <c r="AG29" s="439"/>
      <c r="AH29" s="459">
        <v>147</v>
      </c>
      <c r="AI29" s="460"/>
      <c r="AJ29" s="460"/>
      <c r="AK29" s="460"/>
      <c r="AL29" s="499"/>
      <c r="AM29" s="459">
        <v>481012</v>
      </c>
      <c r="AN29" s="460"/>
      <c r="AO29" s="460"/>
      <c r="AP29" s="460"/>
      <c r="AQ29" s="460"/>
      <c r="AR29" s="499"/>
      <c r="AS29" s="459">
        <v>3272</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920459</v>
      </c>
      <c r="BO29" s="409"/>
      <c r="BP29" s="409"/>
      <c r="BQ29" s="409"/>
      <c r="BR29" s="409"/>
      <c r="BS29" s="409"/>
      <c r="BT29" s="409"/>
      <c r="BU29" s="410"/>
      <c r="BV29" s="408">
        <v>833917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96.3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5607506</v>
      </c>
      <c r="BO30" s="582"/>
      <c r="BP30" s="582"/>
      <c r="BQ30" s="582"/>
      <c r="BR30" s="582"/>
      <c r="BS30" s="582"/>
      <c r="BT30" s="582"/>
      <c r="BU30" s="583"/>
      <c r="BV30" s="581">
        <v>5717162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189</v>
      </c>
      <c r="V33" s="432"/>
      <c r="W33" s="397" t="s">
        <v>190</v>
      </c>
      <c r="X33" s="397"/>
      <c r="Y33" s="397"/>
      <c r="Z33" s="397"/>
      <c r="AA33" s="397"/>
      <c r="AB33" s="397"/>
      <c r="AC33" s="397"/>
      <c r="AD33" s="397"/>
      <c r="AE33" s="397"/>
      <c r="AF33" s="397"/>
      <c r="AG33" s="397"/>
      <c r="AH33" s="397"/>
      <c r="AI33" s="397"/>
      <c r="AJ33" s="397"/>
      <c r="AK33" s="397"/>
      <c r="AL33" s="195"/>
      <c r="AM33" s="432" t="s">
        <v>189</v>
      </c>
      <c r="AN33" s="432"/>
      <c r="AO33" s="397" t="s">
        <v>190</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189</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国民健康保険特別会計（事業勘定）</v>
      </c>
      <c r="X34" s="595"/>
      <c r="Y34" s="595"/>
      <c r="Z34" s="595"/>
      <c r="AA34" s="595"/>
      <c r="AB34" s="595"/>
      <c r="AC34" s="595"/>
      <c r="AD34" s="595"/>
      <c r="AE34" s="595"/>
      <c r="AF34" s="595"/>
      <c r="AG34" s="595"/>
      <c r="AH34" s="595"/>
      <c r="AI34" s="595"/>
      <c r="AJ34" s="595"/>
      <c r="AK34" s="595"/>
      <c r="AL34" s="193"/>
      <c r="AM34" s="594">
        <f>IF(AO34="","",MAX(C34:D43,U34:V43)+1)</f>
        <v>9</v>
      </c>
      <c r="AN34" s="594"/>
      <c r="AO34" s="595" t="str">
        <f>IF('各会計、関係団体の財政状況及び健全化判断比率'!B33="","",'各会計、関係団体の財政状況及び健全化判断比率'!B33)</f>
        <v>病院事業会計</v>
      </c>
      <c r="AP34" s="595"/>
      <c r="AQ34" s="595"/>
      <c r="AR34" s="595"/>
      <c r="AS34" s="595"/>
      <c r="AT34" s="595"/>
      <c r="AU34" s="595"/>
      <c r="AV34" s="595"/>
      <c r="AW34" s="595"/>
      <c r="AX34" s="595"/>
      <c r="AY34" s="595"/>
      <c r="AZ34" s="595"/>
      <c r="BA34" s="595"/>
      <c r="BB34" s="595"/>
      <c r="BC34" s="595"/>
      <c r="BD34" s="193"/>
      <c r="BE34" s="594">
        <f>IF(BG34="","",MAX(C34:D43,U34:V43,AM34:AN43)+1)</f>
        <v>10</v>
      </c>
      <c r="BF34" s="594"/>
      <c r="BG34" s="595" t="str">
        <f>IF('各会計、関係団体の財政状況及び健全化判断比率'!B34="","",'各会計、関係団体の財政状況及び健全化判断比率'!B34)</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12</v>
      </c>
      <c r="BX34" s="594"/>
      <c r="BY34" s="595" t="str">
        <f>IF('各会計、関係団体の財政状況及び健全化判断比率'!B68="","",'各会計、関係団体の財政状況及び健全化判断比率'!B68)</f>
        <v>後期高齢者医療広域連合（一般会計）</v>
      </c>
      <c r="BZ34" s="595"/>
      <c r="CA34" s="595"/>
      <c r="CB34" s="595"/>
      <c r="CC34" s="595"/>
      <c r="CD34" s="595"/>
      <c r="CE34" s="595"/>
      <c r="CF34" s="595"/>
      <c r="CG34" s="595"/>
      <c r="CH34" s="595"/>
      <c r="CI34" s="595"/>
      <c r="CJ34" s="595"/>
      <c r="CK34" s="595"/>
      <c r="CL34" s="595"/>
      <c r="CM34" s="595"/>
      <c r="CN34" s="193"/>
      <c r="CO34" s="594">
        <f>IF(CQ34="","",MAX(C34:D43,U34:V43,AM34:AN43,BE34:BF43,BW34:BX43)+1)</f>
        <v>16</v>
      </c>
      <c r="CP34" s="594"/>
      <c r="CQ34" s="595" t="str">
        <f>IF('各会計、関係団体の財政状況及び健全化判断比率'!BS7="","",'各会計、関係団体の財政状況及び健全化判断比率'!BS7)</f>
        <v>油木特産販売</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分収育林事業特別会計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国民健康保険特別会計（診療施設勘定）</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11</v>
      </c>
      <c r="BF35" s="594"/>
      <c r="BG35" s="595" t="str">
        <f>IF('各会計、関係団体の財政状況及び健全化判断比率'!B35="","",'各会計、関係団体の財政状況及び健全化判断比率'!B35)</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13</v>
      </c>
      <c r="BX35" s="594"/>
      <c r="BY35" s="595" t="str">
        <f>IF('各会計、関係団体の財政状況及び健全化判断比率'!B69="","",'各会計、関係団体の財政状況及び健全化判断比率'!B69)</f>
        <v>後期高齢者医療広域連合（特別会計）</v>
      </c>
      <c r="BZ35" s="595"/>
      <c r="CA35" s="595"/>
      <c r="CB35" s="595"/>
      <c r="CC35" s="595"/>
      <c r="CD35" s="595"/>
      <c r="CE35" s="595"/>
      <c r="CF35" s="595"/>
      <c r="CG35" s="595"/>
      <c r="CH35" s="595"/>
      <c r="CI35" s="595"/>
      <c r="CJ35" s="595"/>
      <c r="CK35" s="595"/>
      <c r="CL35" s="595"/>
      <c r="CM35" s="595"/>
      <c r="CN35" s="193"/>
      <c r="CO35" s="594">
        <f t="shared" ref="CO35:CO43" si="3">IF(CQ35="","",CO34+1)</f>
        <v>17</v>
      </c>
      <c r="CP35" s="594"/>
      <c r="CQ35" s="595" t="str">
        <f>IF('各会計、関係団体の財政状況及び健全化判断比率'!BS8="","",'各会計、関係団体の財政状況及び健全化判断比率'!BS8)</f>
        <v>帝釈峡スコラ</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f>IF(E36="","",C35+1)</f>
        <v>3</v>
      </c>
      <c r="D36" s="594"/>
      <c r="E36" s="595" t="str">
        <f>IF('各会計、関係団体の財政状況及び健全化判断比率'!B9="","",'各会計、関係団体の財政状況及び健全化判断比率'!B9)</f>
        <v>飲料水供給施設事業特別会計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14</v>
      </c>
      <c r="BX36" s="594"/>
      <c r="BY36" s="595" t="str">
        <f>IF('各会計、関係団体の財政状況及び健全化判断比率'!B70="","",'各会計、関係団体の財政状況及び健全化判断比率'!B70)</f>
        <v>広島県市町総合事務組合</v>
      </c>
      <c r="BZ36" s="595"/>
      <c r="CA36" s="595"/>
      <c r="CB36" s="595"/>
      <c r="CC36" s="595"/>
      <c r="CD36" s="595"/>
      <c r="CE36" s="595"/>
      <c r="CF36" s="595"/>
      <c r="CG36" s="595"/>
      <c r="CH36" s="595"/>
      <c r="CI36" s="595"/>
      <c r="CJ36" s="595"/>
      <c r="CK36" s="595"/>
      <c r="CL36" s="595"/>
      <c r="CM36" s="595"/>
      <c r="CN36" s="193"/>
      <c r="CO36" s="594">
        <f t="shared" si="3"/>
        <v>18</v>
      </c>
      <c r="CP36" s="594"/>
      <c r="CQ36" s="595" t="str">
        <f>IF('各会計、関係団体の財政状況及び健全化判断比率'!BS9="","",'各会計、関係団体の財政状況及び健全化判断比率'!BS9)</f>
        <v>神石高原直売公社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7</v>
      </c>
      <c r="V37" s="594"/>
      <c r="W37" s="595" t="str">
        <f>IF('各会計、関係団体の財政状況及び健全化判断比率'!B31="","",'各会計、関係団体の財政状況及び健全化判断比率'!B31)</f>
        <v>介護保険特別会計（保険事業勘定）</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15</v>
      </c>
      <c r="BX37" s="594"/>
      <c r="BY37" s="595" t="str">
        <f>IF('各会計、関係団体の財政状況及び健全化判断比率'!B71="","",'各会計、関係団体の財政状況及び健全化判断比率'!B71)</f>
        <v>福山地区消防組合</v>
      </c>
      <c r="BZ37" s="595"/>
      <c r="CA37" s="595"/>
      <c r="CB37" s="595"/>
      <c r="CC37" s="595"/>
      <c r="CD37" s="595"/>
      <c r="CE37" s="595"/>
      <c r="CF37" s="595"/>
      <c r="CG37" s="595"/>
      <c r="CH37" s="595"/>
      <c r="CI37" s="595"/>
      <c r="CJ37" s="595"/>
      <c r="CK37" s="595"/>
      <c r="CL37" s="595"/>
      <c r="CM37" s="595"/>
      <c r="CN37" s="193"/>
      <c r="CO37" s="594">
        <f t="shared" si="3"/>
        <v>19</v>
      </c>
      <c r="CP37" s="594"/>
      <c r="CQ37" s="595" t="str">
        <f>IF('各会計、関係団体の財政状況及び健全化判断比率'!BS10="","",'各会計、関係団体の財政状況及び健全化判断比率'!BS10)</f>
        <v>神石高原農業公社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8</v>
      </c>
      <c r="V38" s="594"/>
      <c r="W38" s="595" t="str">
        <f>IF('各会計、関係団体の財政状況及び健全化判断比率'!B32="","",'各会計、関係団体の財政状況及び健全化判断比率'!B32)</f>
        <v>介護保険特別会計（介護サービス事業勘定）</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f t="shared" si="3"/>
        <v>20</v>
      </c>
      <c r="CP38" s="594"/>
      <c r="CQ38" s="595" t="str">
        <f>IF('各会計、関係団体の財政状況及び健全化判断比率'!BS11="","",'各会計、関係団体の財政状況及び健全化判断比率'!BS11)</f>
        <v>さんわ１８２ステーション</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f t="shared" si="3"/>
        <v>21</v>
      </c>
      <c r="CP39" s="594"/>
      <c r="CQ39" s="595" t="str">
        <f>IF('各会計、関係団体の財政状況及び健全化判断比率'!BS12="","",'各会計、関係団体の財政状況及び健全化判断比率'!BS12)</f>
        <v>神石高原地域創造チャレンジ基金</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Lm5miFSefdbsrRud2zj62zrqyLaRd6tPP3YO4kVNAbYvX1VGdUD10qOBmWRwi3MzBmW60j5GSxbfswxfd8H+7w==" saltValue="klu+jpFWrYlB0KNAWcUr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186" t="s">
        <v>551</v>
      </c>
      <c r="D34" s="1186"/>
      <c r="E34" s="1187"/>
      <c r="F34" s="32">
        <v>7.38</v>
      </c>
      <c r="G34" s="33">
        <v>7.72</v>
      </c>
      <c r="H34" s="33">
        <v>8.3000000000000007</v>
      </c>
      <c r="I34" s="33">
        <v>8.3000000000000007</v>
      </c>
      <c r="J34" s="34">
        <v>7.05</v>
      </c>
      <c r="K34" s="22"/>
      <c r="L34" s="22"/>
      <c r="M34" s="22"/>
      <c r="N34" s="22"/>
      <c r="O34" s="22"/>
      <c r="P34" s="22"/>
    </row>
    <row r="35" spans="1:16" ht="39" customHeight="1">
      <c r="A35" s="22"/>
      <c r="B35" s="35"/>
      <c r="C35" s="1180" t="s">
        <v>552</v>
      </c>
      <c r="D35" s="1181"/>
      <c r="E35" s="1182"/>
      <c r="F35" s="36">
        <v>0.36</v>
      </c>
      <c r="G35" s="37">
        <v>1.52</v>
      </c>
      <c r="H35" s="37">
        <v>1.39</v>
      </c>
      <c r="I35" s="37">
        <v>1.39</v>
      </c>
      <c r="J35" s="38">
        <v>1.34</v>
      </c>
      <c r="K35" s="22"/>
      <c r="L35" s="22"/>
      <c r="M35" s="22"/>
      <c r="N35" s="22"/>
      <c r="O35" s="22"/>
      <c r="P35" s="22"/>
    </row>
    <row r="36" spans="1:16" ht="39" customHeight="1">
      <c r="A36" s="22"/>
      <c r="B36" s="35"/>
      <c r="C36" s="1180" t="s">
        <v>553</v>
      </c>
      <c r="D36" s="1181"/>
      <c r="E36" s="1182"/>
      <c r="F36" s="36">
        <v>0.17</v>
      </c>
      <c r="G36" s="37">
        <v>0.28000000000000003</v>
      </c>
      <c r="H36" s="37">
        <v>0.45</v>
      </c>
      <c r="I36" s="37">
        <v>0.85</v>
      </c>
      <c r="J36" s="38">
        <v>1.26</v>
      </c>
      <c r="K36" s="22"/>
      <c r="L36" s="22"/>
      <c r="M36" s="22"/>
      <c r="N36" s="22"/>
      <c r="O36" s="22"/>
      <c r="P36" s="22"/>
    </row>
    <row r="37" spans="1:16" ht="39" customHeight="1">
      <c r="A37" s="22"/>
      <c r="B37" s="35"/>
      <c r="C37" s="1180" t="s">
        <v>554</v>
      </c>
      <c r="D37" s="1181"/>
      <c r="E37" s="1182"/>
      <c r="F37" s="36">
        <v>0.52</v>
      </c>
      <c r="G37" s="37">
        <v>0.38</v>
      </c>
      <c r="H37" s="37">
        <v>0.27</v>
      </c>
      <c r="I37" s="37">
        <v>0.57999999999999996</v>
      </c>
      <c r="J37" s="38">
        <v>0.31</v>
      </c>
      <c r="K37" s="22"/>
      <c r="L37" s="22"/>
      <c r="M37" s="22"/>
      <c r="N37" s="22"/>
      <c r="O37" s="22"/>
      <c r="P37" s="22"/>
    </row>
    <row r="38" spans="1:16" ht="39" customHeight="1">
      <c r="A38" s="22"/>
      <c r="B38" s="35"/>
      <c r="C38" s="1180" t="s">
        <v>555</v>
      </c>
      <c r="D38" s="1181"/>
      <c r="E38" s="1182"/>
      <c r="F38" s="36">
        <v>0.24</v>
      </c>
      <c r="G38" s="37">
        <v>0.22</v>
      </c>
      <c r="H38" s="37">
        <v>0.16</v>
      </c>
      <c r="I38" s="37">
        <v>0.22</v>
      </c>
      <c r="J38" s="38">
        <v>0.17</v>
      </c>
      <c r="K38" s="22"/>
      <c r="L38" s="22"/>
      <c r="M38" s="22"/>
      <c r="N38" s="22"/>
      <c r="O38" s="22"/>
      <c r="P38" s="22"/>
    </row>
    <row r="39" spans="1:16" ht="39" customHeight="1">
      <c r="A39" s="22"/>
      <c r="B39" s="35"/>
      <c r="C39" s="1180" t="s">
        <v>556</v>
      </c>
      <c r="D39" s="1181"/>
      <c r="E39" s="1182"/>
      <c r="F39" s="36">
        <v>0.28000000000000003</v>
      </c>
      <c r="G39" s="37">
        <v>0.26</v>
      </c>
      <c r="H39" s="37">
        <v>0.24</v>
      </c>
      <c r="I39" s="37">
        <v>0.17</v>
      </c>
      <c r="J39" s="38">
        <v>0.16</v>
      </c>
      <c r="K39" s="22"/>
      <c r="L39" s="22"/>
      <c r="M39" s="22"/>
      <c r="N39" s="22"/>
      <c r="O39" s="22"/>
      <c r="P39" s="22"/>
    </row>
    <row r="40" spans="1:16" ht="39" customHeight="1">
      <c r="A40" s="22"/>
      <c r="B40" s="35"/>
      <c r="C40" s="1180" t="s">
        <v>557</v>
      </c>
      <c r="D40" s="1181"/>
      <c r="E40" s="1182"/>
      <c r="F40" s="36">
        <v>0.02</v>
      </c>
      <c r="G40" s="37">
        <v>0.02</v>
      </c>
      <c r="H40" s="37">
        <v>0.03</v>
      </c>
      <c r="I40" s="37">
        <v>0.04</v>
      </c>
      <c r="J40" s="38">
        <v>0.12</v>
      </c>
      <c r="K40" s="22"/>
      <c r="L40" s="22"/>
      <c r="M40" s="22"/>
      <c r="N40" s="22"/>
      <c r="O40" s="22"/>
      <c r="P40" s="22"/>
    </row>
    <row r="41" spans="1:16" ht="39" customHeight="1">
      <c r="A41" s="22"/>
      <c r="B41" s="35"/>
      <c r="C41" s="1180" t="s">
        <v>558</v>
      </c>
      <c r="D41" s="1181"/>
      <c r="E41" s="1182"/>
      <c r="F41" s="36">
        <v>0.04</v>
      </c>
      <c r="G41" s="37">
        <v>0.06</v>
      </c>
      <c r="H41" s="37">
        <v>0.06</v>
      </c>
      <c r="I41" s="37">
        <v>0.08</v>
      </c>
      <c r="J41" s="38">
        <v>0.06</v>
      </c>
      <c r="K41" s="22"/>
      <c r="L41" s="22"/>
      <c r="M41" s="22"/>
      <c r="N41" s="22"/>
      <c r="O41" s="22"/>
      <c r="P41" s="22"/>
    </row>
    <row r="42" spans="1:16" ht="39" customHeight="1">
      <c r="A42" s="22"/>
      <c r="B42" s="39"/>
      <c r="C42" s="1180" t="s">
        <v>559</v>
      </c>
      <c r="D42" s="1181"/>
      <c r="E42" s="1182"/>
      <c r="F42" s="36" t="s">
        <v>501</v>
      </c>
      <c r="G42" s="37" t="s">
        <v>501</v>
      </c>
      <c r="H42" s="37" t="s">
        <v>501</v>
      </c>
      <c r="I42" s="37" t="s">
        <v>501</v>
      </c>
      <c r="J42" s="38" t="s">
        <v>501</v>
      </c>
      <c r="K42" s="22"/>
      <c r="L42" s="22"/>
      <c r="M42" s="22"/>
      <c r="N42" s="22"/>
      <c r="O42" s="22"/>
      <c r="P42" s="22"/>
    </row>
    <row r="43" spans="1:16" ht="39" customHeight="1" thickBot="1">
      <c r="A43" s="22"/>
      <c r="B43" s="40"/>
      <c r="C43" s="1183" t="s">
        <v>560</v>
      </c>
      <c r="D43" s="1184"/>
      <c r="E43" s="1185"/>
      <c r="F43" s="41">
        <v>1.25</v>
      </c>
      <c r="G43" s="42">
        <v>1.1599999999999999</v>
      </c>
      <c r="H43" s="42">
        <v>0.42</v>
      </c>
      <c r="I43" s="42">
        <v>1.4</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Q1GaCs/EJOjGiYKN/kb8SXrhEVmr0UaJRQK6zBLFulP8KV0oUoqF/px5/DICLPudHXeQxIE3mEKFlmNM6G+VA==" saltValue="Gmwfos4DCr9G6tJKj1sS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3" zoomScale="80" zoomScaleNormal="80" zoomScaleSheetLayoutView="55" workbookViewId="0">
      <selection activeCell="T43" sqref="T43"/>
    </sheetView>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196" t="s">
        <v>10</v>
      </c>
      <c r="C45" s="1197"/>
      <c r="D45" s="58"/>
      <c r="E45" s="1202" t="s">
        <v>11</v>
      </c>
      <c r="F45" s="1202"/>
      <c r="G45" s="1202"/>
      <c r="H45" s="1202"/>
      <c r="I45" s="1202"/>
      <c r="J45" s="1203"/>
      <c r="K45" s="59">
        <v>1746</v>
      </c>
      <c r="L45" s="60">
        <v>1616</v>
      </c>
      <c r="M45" s="60">
        <v>1468</v>
      </c>
      <c r="N45" s="60">
        <v>1372</v>
      </c>
      <c r="O45" s="61">
        <v>1466</v>
      </c>
      <c r="P45" s="48"/>
      <c r="Q45" s="48"/>
      <c r="R45" s="48"/>
      <c r="S45" s="48"/>
      <c r="T45" s="48"/>
      <c r="U45" s="48"/>
    </row>
    <row r="46" spans="1:21" ht="30.75" customHeight="1">
      <c r="A46" s="48"/>
      <c r="B46" s="1198"/>
      <c r="C46" s="1199"/>
      <c r="D46" s="62"/>
      <c r="E46" s="1190" t="s">
        <v>12</v>
      </c>
      <c r="F46" s="1190"/>
      <c r="G46" s="1190"/>
      <c r="H46" s="1190"/>
      <c r="I46" s="1190"/>
      <c r="J46" s="1191"/>
      <c r="K46" s="63" t="s">
        <v>501</v>
      </c>
      <c r="L46" s="64" t="s">
        <v>501</v>
      </c>
      <c r="M46" s="64" t="s">
        <v>501</v>
      </c>
      <c r="N46" s="64" t="s">
        <v>501</v>
      </c>
      <c r="O46" s="65" t="s">
        <v>501</v>
      </c>
      <c r="P46" s="48"/>
      <c r="Q46" s="48"/>
      <c r="R46" s="48"/>
      <c r="S46" s="48"/>
      <c r="T46" s="48"/>
      <c r="U46" s="48"/>
    </row>
    <row r="47" spans="1:21" ht="30.75" customHeight="1">
      <c r="A47" s="48"/>
      <c r="B47" s="1198"/>
      <c r="C47" s="1199"/>
      <c r="D47" s="62"/>
      <c r="E47" s="1190" t="s">
        <v>13</v>
      </c>
      <c r="F47" s="1190"/>
      <c r="G47" s="1190"/>
      <c r="H47" s="1190"/>
      <c r="I47" s="1190"/>
      <c r="J47" s="1191"/>
      <c r="K47" s="63" t="s">
        <v>501</v>
      </c>
      <c r="L47" s="64" t="s">
        <v>501</v>
      </c>
      <c r="M47" s="64" t="s">
        <v>501</v>
      </c>
      <c r="N47" s="64" t="s">
        <v>501</v>
      </c>
      <c r="O47" s="65" t="s">
        <v>501</v>
      </c>
      <c r="P47" s="48"/>
      <c r="Q47" s="48"/>
      <c r="R47" s="48"/>
      <c r="S47" s="48"/>
      <c r="T47" s="48"/>
      <c r="U47" s="48"/>
    </row>
    <row r="48" spans="1:21" ht="30.75" customHeight="1">
      <c r="A48" s="48"/>
      <c r="B48" s="1198"/>
      <c r="C48" s="1199"/>
      <c r="D48" s="62"/>
      <c r="E48" s="1190" t="s">
        <v>14</v>
      </c>
      <c r="F48" s="1190"/>
      <c r="G48" s="1190"/>
      <c r="H48" s="1190"/>
      <c r="I48" s="1190"/>
      <c r="J48" s="1191"/>
      <c r="K48" s="63">
        <v>217</v>
      </c>
      <c r="L48" s="64">
        <v>213</v>
      </c>
      <c r="M48" s="64">
        <v>215</v>
      </c>
      <c r="N48" s="64">
        <v>212</v>
      </c>
      <c r="O48" s="65">
        <v>231</v>
      </c>
      <c r="P48" s="48"/>
      <c r="Q48" s="48"/>
      <c r="R48" s="48"/>
      <c r="S48" s="48"/>
      <c r="T48" s="48"/>
      <c r="U48" s="48"/>
    </row>
    <row r="49" spans="1:21" ht="30.75" customHeight="1">
      <c r="A49" s="48"/>
      <c r="B49" s="1198"/>
      <c r="C49" s="1199"/>
      <c r="D49" s="62"/>
      <c r="E49" s="1190" t="s">
        <v>15</v>
      </c>
      <c r="F49" s="1190"/>
      <c r="G49" s="1190"/>
      <c r="H49" s="1190"/>
      <c r="I49" s="1190"/>
      <c r="J49" s="1191"/>
      <c r="K49" s="63">
        <v>11</v>
      </c>
      <c r="L49" s="64">
        <v>11</v>
      </c>
      <c r="M49" s="64">
        <v>13</v>
      </c>
      <c r="N49" s="64">
        <v>18</v>
      </c>
      <c r="O49" s="65">
        <v>21</v>
      </c>
      <c r="P49" s="48"/>
      <c r="Q49" s="48"/>
      <c r="R49" s="48"/>
      <c r="S49" s="48"/>
      <c r="T49" s="48"/>
      <c r="U49" s="48"/>
    </row>
    <row r="50" spans="1:21" ht="30.75" customHeight="1">
      <c r="A50" s="48"/>
      <c r="B50" s="1198"/>
      <c r="C50" s="1199"/>
      <c r="D50" s="62"/>
      <c r="E50" s="1190" t="s">
        <v>16</v>
      </c>
      <c r="F50" s="1190"/>
      <c r="G50" s="1190"/>
      <c r="H50" s="1190"/>
      <c r="I50" s="1190"/>
      <c r="J50" s="1191"/>
      <c r="K50" s="63">
        <v>1</v>
      </c>
      <c r="L50" s="64">
        <v>1</v>
      </c>
      <c r="M50" s="64">
        <v>1</v>
      </c>
      <c r="N50" s="64">
        <v>1</v>
      </c>
      <c r="O50" s="65">
        <v>1</v>
      </c>
      <c r="P50" s="48"/>
      <c r="Q50" s="48"/>
      <c r="R50" s="48"/>
      <c r="S50" s="48"/>
      <c r="T50" s="48"/>
      <c r="U50" s="48"/>
    </row>
    <row r="51" spans="1:21" ht="30.75" customHeight="1">
      <c r="A51" s="48"/>
      <c r="B51" s="1200"/>
      <c r="C51" s="1201"/>
      <c r="D51" s="66"/>
      <c r="E51" s="1190" t="s">
        <v>17</v>
      </c>
      <c r="F51" s="1190"/>
      <c r="G51" s="1190"/>
      <c r="H51" s="1190"/>
      <c r="I51" s="1190"/>
      <c r="J51" s="1191"/>
      <c r="K51" s="63" t="s">
        <v>501</v>
      </c>
      <c r="L51" s="64" t="s">
        <v>501</v>
      </c>
      <c r="M51" s="64" t="s">
        <v>501</v>
      </c>
      <c r="N51" s="64" t="s">
        <v>501</v>
      </c>
      <c r="O51" s="65" t="s">
        <v>501</v>
      </c>
      <c r="P51" s="48"/>
      <c r="Q51" s="48"/>
      <c r="R51" s="48"/>
      <c r="S51" s="48"/>
      <c r="T51" s="48"/>
      <c r="U51" s="48"/>
    </row>
    <row r="52" spans="1:21" ht="30.75" customHeight="1">
      <c r="A52" s="48"/>
      <c r="B52" s="1188" t="s">
        <v>18</v>
      </c>
      <c r="C52" s="1189"/>
      <c r="D52" s="66"/>
      <c r="E52" s="1190" t="s">
        <v>19</v>
      </c>
      <c r="F52" s="1190"/>
      <c r="G52" s="1190"/>
      <c r="H52" s="1190"/>
      <c r="I52" s="1190"/>
      <c r="J52" s="1191"/>
      <c r="K52" s="63">
        <v>1402</v>
      </c>
      <c r="L52" s="64">
        <v>1370</v>
      </c>
      <c r="M52" s="64">
        <v>1322</v>
      </c>
      <c r="N52" s="64">
        <v>1269</v>
      </c>
      <c r="O52" s="65">
        <v>1348</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573</v>
      </c>
      <c r="L53" s="69">
        <v>471</v>
      </c>
      <c r="M53" s="69">
        <v>375</v>
      </c>
      <c r="N53" s="69">
        <v>334</v>
      </c>
      <c r="O53" s="70">
        <v>371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PmJXH+nqvxBbUAfvncGsxmrZGRTp9ckz8SO2mHHW7yzbqIGpYf9iUzrLG4CEheLRzAVbMd+T4mSnN2VHdm5uA==" saltValue="ejRofscPs+Rw/O7+GilkV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544</v>
      </c>
      <c r="J40" s="79" t="s">
        <v>545</v>
      </c>
      <c r="K40" s="79" t="s">
        <v>546</v>
      </c>
      <c r="L40" s="79" t="s">
        <v>547</v>
      </c>
      <c r="M40" s="80" t="s">
        <v>548</v>
      </c>
    </row>
    <row r="41" spans="2:13" ht="27.75" customHeight="1">
      <c r="B41" s="1204" t="s">
        <v>23</v>
      </c>
      <c r="C41" s="1205"/>
      <c r="D41" s="81"/>
      <c r="E41" s="1210" t="s">
        <v>24</v>
      </c>
      <c r="F41" s="1210"/>
      <c r="G41" s="1210"/>
      <c r="H41" s="1211"/>
      <c r="I41" s="82">
        <v>13977</v>
      </c>
      <c r="J41" s="83">
        <v>13474</v>
      </c>
      <c r="K41" s="83">
        <v>13380</v>
      </c>
      <c r="L41" s="83">
        <v>12705</v>
      </c>
      <c r="M41" s="84">
        <v>12637</v>
      </c>
    </row>
    <row r="42" spans="2:13" ht="27.75" customHeight="1">
      <c r="B42" s="1206"/>
      <c r="C42" s="1207"/>
      <c r="D42" s="85"/>
      <c r="E42" s="1212" t="s">
        <v>25</v>
      </c>
      <c r="F42" s="1212"/>
      <c r="G42" s="1212"/>
      <c r="H42" s="1213"/>
      <c r="I42" s="86">
        <v>20</v>
      </c>
      <c r="J42" s="87">
        <v>10</v>
      </c>
      <c r="K42" s="87">
        <v>7</v>
      </c>
      <c r="L42" s="87">
        <v>2</v>
      </c>
      <c r="M42" s="88">
        <v>6</v>
      </c>
    </row>
    <row r="43" spans="2:13" ht="27.75" customHeight="1">
      <c r="B43" s="1206"/>
      <c r="C43" s="1207"/>
      <c r="D43" s="85"/>
      <c r="E43" s="1212" t="s">
        <v>26</v>
      </c>
      <c r="F43" s="1212"/>
      <c r="G43" s="1212"/>
      <c r="H43" s="1213"/>
      <c r="I43" s="86">
        <v>2198</v>
      </c>
      <c r="J43" s="87">
        <v>2180</v>
      </c>
      <c r="K43" s="87">
        <v>1995</v>
      </c>
      <c r="L43" s="87">
        <v>1867</v>
      </c>
      <c r="M43" s="88">
        <v>1808</v>
      </c>
    </row>
    <row r="44" spans="2:13" ht="27.75" customHeight="1">
      <c r="B44" s="1206"/>
      <c r="C44" s="1207"/>
      <c r="D44" s="85"/>
      <c r="E44" s="1212" t="s">
        <v>27</v>
      </c>
      <c r="F44" s="1212"/>
      <c r="G44" s="1212"/>
      <c r="H44" s="1213"/>
      <c r="I44" s="86">
        <v>57</v>
      </c>
      <c r="J44" s="87">
        <v>81</v>
      </c>
      <c r="K44" s="87">
        <v>120</v>
      </c>
      <c r="L44" s="87">
        <v>115</v>
      </c>
      <c r="M44" s="88">
        <v>108</v>
      </c>
    </row>
    <row r="45" spans="2:13" ht="27.75" customHeight="1">
      <c r="B45" s="1206"/>
      <c r="C45" s="1207"/>
      <c r="D45" s="85"/>
      <c r="E45" s="1212" t="s">
        <v>28</v>
      </c>
      <c r="F45" s="1212"/>
      <c r="G45" s="1212"/>
      <c r="H45" s="1213"/>
      <c r="I45" s="86">
        <v>1251</v>
      </c>
      <c r="J45" s="87">
        <v>1083</v>
      </c>
      <c r="K45" s="87">
        <v>997</v>
      </c>
      <c r="L45" s="87">
        <v>985</v>
      </c>
      <c r="M45" s="88">
        <v>946</v>
      </c>
    </row>
    <row r="46" spans="2:13" ht="27.75" customHeight="1">
      <c r="B46" s="1206"/>
      <c r="C46" s="1207"/>
      <c r="D46" s="89"/>
      <c r="E46" s="1212" t="s">
        <v>29</v>
      </c>
      <c r="F46" s="1212"/>
      <c r="G46" s="1212"/>
      <c r="H46" s="1213"/>
      <c r="I46" s="86" t="s">
        <v>501</v>
      </c>
      <c r="J46" s="87" t="s">
        <v>501</v>
      </c>
      <c r="K46" s="87" t="s">
        <v>501</v>
      </c>
      <c r="L46" s="87" t="s">
        <v>501</v>
      </c>
      <c r="M46" s="88" t="s">
        <v>501</v>
      </c>
    </row>
    <row r="47" spans="2:13" ht="27.75" customHeight="1">
      <c r="B47" s="1206"/>
      <c r="C47" s="1207"/>
      <c r="D47" s="90"/>
      <c r="E47" s="1214" t="s">
        <v>30</v>
      </c>
      <c r="F47" s="1215"/>
      <c r="G47" s="1215"/>
      <c r="H47" s="1216"/>
      <c r="I47" s="86" t="s">
        <v>501</v>
      </c>
      <c r="J47" s="87" t="s">
        <v>501</v>
      </c>
      <c r="K47" s="87" t="s">
        <v>501</v>
      </c>
      <c r="L47" s="87" t="s">
        <v>501</v>
      </c>
      <c r="M47" s="88" t="s">
        <v>501</v>
      </c>
    </row>
    <row r="48" spans="2:13" ht="27.75" customHeight="1">
      <c r="B48" s="1206"/>
      <c r="C48" s="1207"/>
      <c r="D48" s="85"/>
      <c r="E48" s="1212" t="s">
        <v>31</v>
      </c>
      <c r="F48" s="1212"/>
      <c r="G48" s="1212"/>
      <c r="H48" s="1213"/>
      <c r="I48" s="86" t="s">
        <v>501</v>
      </c>
      <c r="J48" s="87" t="s">
        <v>501</v>
      </c>
      <c r="K48" s="87" t="s">
        <v>501</v>
      </c>
      <c r="L48" s="87" t="s">
        <v>501</v>
      </c>
      <c r="M48" s="88" t="s">
        <v>501</v>
      </c>
    </row>
    <row r="49" spans="2:13" ht="27.75" customHeight="1">
      <c r="B49" s="1208"/>
      <c r="C49" s="1209"/>
      <c r="D49" s="85"/>
      <c r="E49" s="1212" t="s">
        <v>32</v>
      </c>
      <c r="F49" s="1212"/>
      <c r="G49" s="1212"/>
      <c r="H49" s="1213"/>
      <c r="I49" s="86" t="s">
        <v>501</v>
      </c>
      <c r="J49" s="87" t="s">
        <v>501</v>
      </c>
      <c r="K49" s="87" t="s">
        <v>501</v>
      </c>
      <c r="L49" s="87" t="s">
        <v>501</v>
      </c>
      <c r="M49" s="88" t="s">
        <v>501</v>
      </c>
    </row>
    <row r="50" spans="2:13" ht="27.75" customHeight="1">
      <c r="B50" s="1217" t="s">
        <v>33</v>
      </c>
      <c r="C50" s="1218"/>
      <c r="D50" s="91"/>
      <c r="E50" s="1212" t="s">
        <v>34</v>
      </c>
      <c r="F50" s="1212"/>
      <c r="G50" s="1212"/>
      <c r="H50" s="1213"/>
      <c r="I50" s="86">
        <v>7173</v>
      </c>
      <c r="J50" s="87">
        <v>7963</v>
      </c>
      <c r="K50" s="87">
        <v>8960</v>
      </c>
      <c r="L50" s="87">
        <v>10015</v>
      </c>
      <c r="M50" s="88">
        <v>10541</v>
      </c>
    </row>
    <row r="51" spans="2:13" ht="27.75" customHeight="1">
      <c r="B51" s="1206"/>
      <c r="C51" s="1207"/>
      <c r="D51" s="85"/>
      <c r="E51" s="1212" t="s">
        <v>35</v>
      </c>
      <c r="F51" s="1212"/>
      <c r="G51" s="1212"/>
      <c r="H51" s="1213"/>
      <c r="I51" s="86">
        <v>165</v>
      </c>
      <c r="J51" s="87">
        <v>122</v>
      </c>
      <c r="K51" s="87">
        <v>98</v>
      </c>
      <c r="L51" s="87">
        <v>84</v>
      </c>
      <c r="M51" s="88">
        <v>70</v>
      </c>
    </row>
    <row r="52" spans="2:13" ht="27.75" customHeight="1">
      <c r="B52" s="1208"/>
      <c r="C52" s="1209"/>
      <c r="D52" s="85"/>
      <c r="E52" s="1212" t="s">
        <v>36</v>
      </c>
      <c r="F52" s="1212"/>
      <c r="G52" s="1212"/>
      <c r="H52" s="1213"/>
      <c r="I52" s="86">
        <v>12217</v>
      </c>
      <c r="J52" s="87">
        <v>11927</v>
      </c>
      <c r="K52" s="87">
        <v>12049</v>
      </c>
      <c r="L52" s="87">
        <v>11905</v>
      </c>
      <c r="M52" s="88">
        <v>11615</v>
      </c>
    </row>
    <row r="53" spans="2:13" ht="27.75" customHeight="1" thickBot="1">
      <c r="B53" s="1219" t="s">
        <v>37</v>
      </c>
      <c r="C53" s="1220"/>
      <c r="D53" s="92"/>
      <c r="E53" s="1221" t="s">
        <v>38</v>
      </c>
      <c r="F53" s="1221"/>
      <c r="G53" s="1221"/>
      <c r="H53" s="1222"/>
      <c r="I53" s="93">
        <v>-2051</v>
      </c>
      <c r="J53" s="94">
        <v>-3185</v>
      </c>
      <c r="K53" s="94">
        <v>-4609</v>
      </c>
      <c r="L53" s="94">
        <v>-6329</v>
      </c>
      <c r="M53" s="95">
        <v>-6721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 hidden="1"/>
    <row r="60" spans="2:13" ht="13" hidden="1"/>
    <row r="61" spans="2:13" ht="13" hidden="1"/>
    <row r="62" spans="2:13" ht="13" hidden="1"/>
    <row r="63" spans="2:13" ht="13" hidden="1"/>
    <row r="64" spans="2:13" ht="13" hidden="1"/>
    <row r="65" ht="13"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5zy23iGsplK4a5WNX/YtZBUKDGeC6u0OOR2ebJHuAIdAZElI9ixOepjlnWPGlvmXYK9/AGWfHxAR3oVKpNjdQ==" saltValue="eoDEa52pGfocx8ICBCda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546</v>
      </c>
      <c r="G54" s="104" t="s">
        <v>547</v>
      </c>
      <c r="H54" s="105" t="s">
        <v>548</v>
      </c>
    </row>
    <row r="55" spans="2:8" ht="52.5" customHeight="1">
      <c r="B55" s="106"/>
      <c r="C55" s="1231" t="s">
        <v>41</v>
      </c>
      <c r="D55" s="1231"/>
      <c r="E55" s="1232"/>
      <c r="F55" s="107">
        <v>5028</v>
      </c>
      <c r="G55" s="107">
        <v>4728</v>
      </c>
      <c r="H55" s="108">
        <v>4971</v>
      </c>
    </row>
    <row r="56" spans="2:8" ht="52.5" customHeight="1">
      <c r="B56" s="109"/>
      <c r="C56" s="1233" t="s">
        <v>42</v>
      </c>
      <c r="D56" s="1233"/>
      <c r="E56" s="1234"/>
      <c r="F56" s="110">
        <v>989</v>
      </c>
      <c r="G56" s="110">
        <v>834</v>
      </c>
      <c r="H56" s="111">
        <v>920</v>
      </c>
    </row>
    <row r="57" spans="2:8" ht="53.25" customHeight="1">
      <c r="B57" s="109"/>
      <c r="C57" s="1235" t="s">
        <v>43</v>
      </c>
      <c r="D57" s="1235"/>
      <c r="E57" s="1236"/>
      <c r="F57" s="112">
        <v>4722</v>
      </c>
      <c r="G57" s="112">
        <v>5717</v>
      </c>
      <c r="H57" s="113">
        <v>5608</v>
      </c>
    </row>
    <row r="58" spans="2:8" ht="45.75" customHeight="1">
      <c r="B58" s="114"/>
      <c r="C58" s="1223" t="s">
        <v>576</v>
      </c>
      <c r="D58" s="1224"/>
      <c r="E58" s="1225"/>
      <c r="F58" s="115">
        <v>1206</v>
      </c>
      <c r="G58" s="115">
        <v>1601</v>
      </c>
      <c r="H58" s="116">
        <v>1422</v>
      </c>
    </row>
    <row r="59" spans="2:8" ht="45.75" customHeight="1">
      <c r="B59" s="114"/>
      <c r="C59" s="1223" t="s">
        <v>577</v>
      </c>
      <c r="D59" s="1224"/>
      <c r="E59" s="1225"/>
      <c r="F59" s="115"/>
      <c r="G59" s="115">
        <v>186</v>
      </c>
      <c r="H59" s="116">
        <v>565</v>
      </c>
    </row>
    <row r="60" spans="2:8" ht="45.75" customHeight="1">
      <c r="B60" s="114"/>
      <c r="C60" s="1223" t="s">
        <v>578</v>
      </c>
      <c r="D60" s="1224"/>
      <c r="E60" s="1225"/>
      <c r="F60" s="115">
        <v>100</v>
      </c>
      <c r="G60" s="115">
        <v>400</v>
      </c>
      <c r="H60" s="116">
        <v>401</v>
      </c>
    </row>
    <row r="61" spans="2:8" ht="45.75" customHeight="1">
      <c r="B61" s="114"/>
      <c r="C61" s="1223" t="s">
        <v>579</v>
      </c>
      <c r="D61" s="1224"/>
      <c r="E61" s="1225"/>
      <c r="F61" s="115">
        <v>200</v>
      </c>
      <c r="G61" s="115">
        <v>300</v>
      </c>
      <c r="H61" s="116">
        <v>372</v>
      </c>
    </row>
    <row r="62" spans="2:8" ht="45.75" customHeight="1" thickBot="1">
      <c r="B62" s="117"/>
      <c r="C62" s="1226" t="s">
        <v>580</v>
      </c>
      <c r="D62" s="1227"/>
      <c r="E62" s="1228"/>
      <c r="F62" s="118">
        <v>301</v>
      </c>
      <c r="G62" s="118">
        <v>302</v>
      </c>
      <c r="H62" s="119">
        <v>303</v>
      </c>
    </row>
    <row r="63" spans="2:8" ht="52.5" customHeight="1" thickBot="1">
      <c r="B63" s="120"/>
      <c r="C63" s="1229" t="s">
        <v>44</v>
      </c>
      <c r="D63" s="1229"/>
      <c r="E63" s="1230"/>
      <c r="F63" s="121">
        <v>10740</v>
      </c>
      <c r="G63" s="121">
        <v>11279</v>
      </c>
      <c r="H63" s="122">
        <v>11499</v>
      </c>
    </row>
    <row r="64" spans="2:8" ht="15" customHeight="1"/>
    <row r="65" ht="0" hidden="1" customHeight="1"/>
    <row r="66" ht="0" hidden="1" customHeight="1"/>
  </sheetData>
  <sheetProtection algorithmName="SHA-512" hashValue="5yPazcgX3cS9wxegtnwNTG5s0oQ62kr7d8MfPxIW1aAIUihmg8PSO5Ym3n4de0PZ3wG33/1kp5PxgAEI0Bh3hg==" saltValue="sX/mzxhGFWA1N5aDbhYt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2" zoomScaleNormal="100" zoomScaleSheetLayoutView="55" workbookViewId="0">
      <selection activeCell="CB11" sqref="CB11"/>
    </sheetView>
  </sheetViews>
  <sheetFormatPr defaultColWidth="0" defaultRowHeight="13.5" customHeight="1" zeroHeight="1"/>
  <cols>
    <col min="1" max="1" width="6.36328125" style="1239" customWidth="1"/>
    <col min="2" max="107" width="2.453125" style="1239" customWidth="1"/>
    <col min="108" max="108" width="6.08984375" style="1247" customWidth="1"/>
    <col min="109" max="109" width="5.90625" style="1246" customWidth="1"/>
    <col min="110" max="110" width="19.08984375" style="1239" hidden="1"/>
    <col min="111" max="115" width="12.6328125" style="1239" hidden="1"/>
    <col min="116" max="349" width="8.6328125" style="1239" hidden="1"/>
    <col min="350" max="355" width="14.90625" style="1239" hidden="1"/>
    <col min="356" max="357" width="15.90625" style="1239" hidden="1"/>
    <col min="358" max="363" width="16.08984375" style="1239" hidden="1"/>
    <col min="364" max="364" width="6.08984375" style="1239" hidden="1"/>
    <col min="365" max="365" width="3" style="1239" hidden="1"/>
    <col min="366" max="605" width="8.6328125" style="1239" hidden="1"/>
    <col min="606" max="611" width="14.90625" style="1239" hidden="1"/>
    <col min="612" max="613" width="15.90625" style="1239" hidden="1"/>
    <col min="614" max="619" width="16.08984375" style="1239" hidden="1"/>
    <col min="620" max="620" width="6.08984375" style="1239" hidden="1"/>
    <col min="621" max="621" width="3" style="1239" hidden="1"/>
    <col min="622" max="861" width="8.6328125" style="1239" hidden="1"/>
    <col min="862" max="867" width="14.90625" style="1239" hidden="1"/>
    <col min="868" max="869" width="15.90625" style="1239" hidden="1"/>
    <col min="870" max="875" width="16.08984375" style="1239" hidden="1"/>
    <col min="876" max="876" width="6.08984375" style="1239" hidden="1"/>
    <col min="877" max="877" width="3" style="1239" hidden="1"/>
    <col min="878" max="1117" width="8.6328125" style="1239" hidden="1"/>
    <col min="1118" max="1123" width="14.90625" style="1239" hidden="1"/>
    <col min="1124" max="1125" width="15.90625" style="1239" hidden="1"/>
    <col min="1126" max="1131" width="16.08984375" style="1239" hidden="1"/>
    <col min="1132" max="1132" width="6.08984375" style="1239" hidden="1"/>
    <col min="1133" max="1133" width="3" style="1239" hidden="1"/>
    <col min="1134" max="1373" width="8.6328125" style="1239" hidden="1"/>
    <col min="1374" max="1379" width="14.90625" style="1239" hidden="1"/>
    <col min="1380" max="1381" width="15.90625" style="1239" hidden="1"/>
    <col min="1382" max="1387" width="16.08984375" style="1239" hidden="1"/>
    <col min="1388" max="1388" width="6.08984375" style="1239" hidden="1"/>
    <col min="1389" max="1389" width="3" style="1239" hidden="1"/>
    <col min="1390" max="1629" width="8.6328125" style="1239" hidden="1"/>
    <col min="1630" max="1635" width="14.90625" style="1239" hidden="1"/>
    <col min="1636" max="1637" width="15.90625" style="1239" hidden="1"/>
    <col min="1638" max="1643" width="16.08984375" style="1239" hidden="1"/>
    <col min="1644" max="1644" width="6.08984375" style="1239" hidden="1"/>
    <col min="1645" max="1645" width="3" style="1239" hidden="1"/>
    <col min="1646" max="1885" width="8.6328125" style="1239" hidden="1"/>
    <col min="1886" max="1891" width="14.90625" style="1239" hidden="1"/>
    <col min="1892" max="1893" width="15.90625" style="1239" hidden="1"/>
    <col min="1894" max="1899" width="16.08984375" style="1239" hidden="1"/>
    <col min="1900" max="1900" width="6.08984375" style="1239" hidden="1"/>
    <col min="1901" max="1901" width="3" style="1239" hidden="1"/>
    <col min="1902" max="2141" width="8.6328125" style="1239" hidden="1"/>
    <col min="2142" max="2147" width="14.90625" style="1239" hidden="1"/>
    <col min="2148" max="2149" width="15.90625" style="1239" hidden="1"/>
    <col min="2150" max="2155" width="16.08984375" style="1239" hidden="1"/>
    <col min="2156" max="2156" width="6.08984375" style="1239" hidden="1"/>
    <col min="2157" max="2157" width="3" style="1239" hidden="1"/>
    <col min="2158" max="2397" width="8.6328125" style="1239" hidden="1"/>
    <col min="2398" max="2403" width="14.90625" style="1239" hidden="1"/>
    <col min="2404" max="2405" width="15.90625" style="1239" hidden="1"/>
    <col min="2406" max="2411" width="16.08984375" style="1239" hidden="1"/>
    <col min="2412" max="2412" width="6.08984375" style="1239" hidden="1"/>
    <col min="2413" max="2413" width="3" style="1239" hidden="1"/>
    <col min="2414" max="2653" width="8.6328125" style="1239" hidden="1"/>
    <col min="2654" max="2659" width="14.90625" style="1239" hidden="1"/>
    <col min="2660" max="2661" width="15.90625" style="1239" hidden="1"/>
    <col min="2662" max="2667" width="16.08984375" style="1239" hidden="1"/>
    <col min="2668" max="2668" width="6.08984375" style="1239" hidden="1"/>
    <col min="2669" max="2669" width="3" style="1239" hidden="1"/>
    <col min="2670" max="2909" width="8.6328125" style="1239" hidden="1"/>
    <col min="2910" max="2915" width="14.90625" style="1239" hidden="1"/>
    <col min="2916" max="2917" width="15.90625" style="1239" hidden="1"/>
    <col min="2918" max="2923" width="16.08984375" style="1239" hidden="1"/>
    <col min="2924" max="2924" width="6.08984375" style="1239" hidden="1"/>
    <col min="2925" max="2925" width="3" style="1239" hidden="1"/>
    <col min="2926" max="3165" width="8.6328125" style="1239" hidden="1"/>
    <col min="3166" max="3171" width="14.90625" style="1239" hidden="1"/>
    <col min="3172" max="3173" width="15.90625" style="1239" hidden="1"/>
    <col min="3174" max="3179" width="16.08984375" style="1239" hidden="1"/>
    <col min="3180" max="3180" width="6.08984375" style="1239" hidden="1"/>
    <col min="3181" max="3181" width="3" style="1239" hidden="1"/>
    <col min="3182" max="3421" width="8.6328125" style="1239" hidden="1"/>
    <col min="3422" max="3427" width="14.90625" style="1239" hidden="1"/>
    <col min="3428" max="3429" width="15.90625" style="1239" hidden="1"/>
    <col min="3430" max="3435" width="16.08984375" style="1239" hidden="1"/>
    <col min="3436" max="3436" width="6.08984375" style="1239" hidden="1"/>
    <col min="3437" max="3437" width="3" style="1239" hidden="1"/>
    <col min="3438" max="3677" width="8.6328125" style="1239" hidden="1"/>
    <col min="3678" max="3683" width="14.90625" style="1239" hidden="1"/>
    <col min="3684" max="3685" width="15.90625" style="1239" hidden="1"/>
    <col min="3686" max="3691" width="16.08984375" style="1239" hidden="1"/>
    <col min="3692" max="3692" width="6.08984375" style="1239" hidden="1"/>
    <col min="3693" max="3693" width="3" style="1239" hidden="1"/>
    <col min="3694" max="3933" width="8.6328125" style="1239" hidden="1"/>
    <col min="3934" max="3939" width="14.90625" style="1239" hidden="1"/>
    <col min="3940" max="3941" width="15.90625" style="1239" hidden="1"/>
    <col min="3942" max="3947" width="16.08984375" style="1239" hidden="1"/>
    <col min="3948" max="3948" width="6.08984375" style="1239" hidden="1"/>
    <col min="3949" max="3949" width="3" style="1239" hidden="1"/>
    <col min="3950" max="4189" width="8.6328125" style="1239" hidden="1"/>
    <col min="4190" max="4195" width="14.90625" style="1239" hidden="1"/>
    <col min="4196" max="4197" width="15.90625" style="1239" hidden="1"/>
    <col min="4198" max="4203" width="16.08984375" style="1239" hidden="1"/>
    <col min="4204" max="4204" width="6.08984375" style="1239" hidden="1"/>
    <col min="4205" max="4205" width="3" style="1239" hidden="1"/>
    <col min="4206" max="4445" width="8.6328125" style="1239" hidden="1"/>
    <col min="4446" max="4451" width="14.90625" style="1239" hidden="1"/>
    <col min="4452" max="4453" width="15.90625" style="1239" hidden="1"/>
    <col min="4454" max="4459" width="16.08984375" style="1239" hidden="1"/>
    <col min="4460" max="4460" width="6.08984375" style="1239" hidden="1"/>
    <col min="4461" max="4461" width="3" style="1239" hidden="1"/>
    <col min="4462" max="4701" width="8.6328125" style="1239" hidden="1"/>
    <col min="4702" max="4707" width="14.90625" style="1239" hidden="1"/>
    <col min="4708" max="4709" width="15.90625" style="1239" hidden="1"/>
    <col min="4710" max="4715" width="16.08984375" style="1239" hidden="1"/>
    <col min="4716" max="4716" width="6.08984375" style="1239" hidden="1"/>
    <col min="4717" max="4717" width="3" style="1239" hidden="1"/>
    <col min="4718" max="4957" width="8.6328125" style="1239" hidden="1"/>
    <col min="4958" max="4963" width="14.90625" style="1239" hidden="1"/>
    <col min="4964" max="4965" width="15.90625" style="1239" hidden="1"/>
    <col min="4966" max="4971" width="16.08984375" style="1239" hidden="1"/>
    <col min="4972" max="4972" width="6.08984375" style="1239" hidden="1"/>
    <col min="4973" max="4973" width="3" style="1239" hidden="1"/>
    <col min="4974" max="5213" width="8.6328125" style="1239" hidden="1"/>
    <col min="5214" max="5219" width="14.90625" style="1239" hidden="1"/>
    <col min="5220" max="5221" width="15.90625" style="1239" hidden="1"/>
    <col min="5222" max="5227" width="16.08984375" style="1239" hidden="1"/>
    <col min="5228" max="5228" width="6.08984375" style="1239" hidden="1"/>
    <col min="5229" max="5229" width="3" style="1239" hidden="1"/>
    <col min="5230" max="5469" width="8.6328125" style="1239" hidden="1"/>
    <col min="5470" max="5475" width="14.90625" style="1239" hidden="1"/>
    <col min="5476" max="5477" width="15.90625" style="1239" hidden="1"/>
    <col min="5478" max="5483" width="16.08984375" style="1239" hidden="1"/>
    <col min="5484" max="5484" width="6.08984375" style="1239" hidden="1"/>
    <col min="5485" max="5485" width="3" style="1239" hidden="1"/>
    <col min="5486" max="5725" width="8.6328125" style="1239" hidden="1"/>
    <col min="5726" max="5731" width="14.90625" style="1239" hidden="1"/>
    <col min="5732" max="5733" width="15.90625" style="1239" hidden="1"/>
    <col min="5734" max="5739" width="16.08984375" style="1239" hidden="1"/>
    <col min="5740" max="5740" width="6.08984375" style="1239" hidden="1"/>
    <col min="5741" max="5741" width="3" style="1239" hidden="1"/>
    <col min="5742" max="5981" width="8.6328125" style="1239" hidden="1"/>
    <col min="5982" max="5987" width="14.90625" style="1239" hidden="1"/>
    <col min="5988" max="5989" width="15.90625" style="1239" hidden="1"/>
    <col min="5990" max="5995" width="16.08984375" style="1239" hidden="1"/>
    <col min="5996" max="5996" width="6.08984375" style="1239" hidden="1"/>
    <col min="5997" max="5997" width="3" style="1239" hidden="1"/>
    <col min="5998" max="6237" width="8.6328125" style="1239" hidden="1"/>
    <col min="6238" max="6243" width="14.90625" style="1239" hidden="1"/>
    <col min="6244" max="6245" width="15.90625" style="1239" hidden="1"/>
    <col min="6246" max="6251" width="16.08984375" style="1239" hidden="1"/>
    <col min="6252" max="6252" width="6.08984375" style="1239" hidden="1"/>
    <col min="6253" max="6253" width="3" style="1239" hidden="1"/>
    <col min="6254" max="6493" width="8.6328125" style="1239" hidden="1"/>
    <col min="6494" max="6499" width="14.90625" style="1239" hidden="1"/>
    <col min="6500" max="6501" width="15.90625" style="1239" hidden="1"/>
    <col min="6502" max="6507" width="16.08984375" style="1239" hidden="1"/>
    <col min="6508" max="6508" width="6.08984375" style="1239" hidden="1"/>
    <col min="6509" max="6509" width="3" style="1239" hidden="1"/>
    <col min="6510" max="6749" width="8.6328125" style="1239" hidden="1"/>
    <col min="6750" max="6755" width="14.90625" style="1239" hidden="1"/>
    <col min="6756" max="6757" width="15.90625" style="1239" hidden="1"/>
    <col min="6758" max="6763" width="16.08984375" style="1239" hidden="1"/>
    <col min="6764" max="6764" width="6.08984375" style="1239" hidden="1"/>
    <col min="6765" max="6765" width="3" style="1239" hidden="1"/>
    <col min="6766" max="7005" width="8.6328125" style="1239" hidden="1"/>
    <col min="7006" max="7011" width="14.90625" style="1239" hidden="1"/>
    <col min="7012" max="7013" width="15.90625" style="1239" hidden="1"/>
    <col min="7014" max="7019" width="16.08984375" style="1239" hidden="1"/>
    <col min="7020" max="7020" width="6.08984375" style="1239" hidden="1"/>
    <col min="7021" max="7021" width="3" style="1239" hidden="1"/>
    <col min="7022" max="7261" width="8.6328125" style="1239" hidden="1"/>
    <col min="7262" max="7267" width="14.90625" style="1239" hidden="1"/>
    <col min="7268" max="7269" width="15.90625" style="1239" hidden="1"/>
    <col min="7270" max="7275" width="16.08984375" style="1239" hidden="1"/>
    <col min="7276" max="7276" width="6.08984375" style="1239" hidden="1"/>
    <col min="7277" max="7277" width="3" style="1239" hidden="1"/>
    <col min="7278" max="7517" width="8.6328125" style="1239" hidden="1"/>
    <col min="7518" max="7523" width="14.90625" style="1239" hidden="1"/>
    <col min="7524" max="7525" width="15.90625" style="1239" hidden="1"/>
    <col min="7526" max="7531" width="16.08984375" style="1239" hidden="1"/>
    <col min="7532" max="7532" width="6.08984375" style="1239" hidden="1"/>
    <col min="7533" max="7533" width="3" style="1239" hidden="1"/>
    <col min="7534" max="7773" width="8.6328125" style="1239" hidden="1"/>
    <col min="7774" max="7779" width="14.90625" style="1239" hidden="1"/>
    <col min="7780" max="7781" width="15.90625" style="1239" hidden="1"/>
    <col min="7782" max="7787" width="16.08984375" style="1239" hidden="1"/>
    <col min="7788" max="7788" width="6.08984375" style="1239" hidden="1"/>
    <col min="7789" max="7789" width="3" style="1239" hidden="1"/>
    <col min="7790" max="8029" width="8.6328125" style="1239" hidden="1"/>
    <col min="8030" max="8035" width="14.90625" style="1239" hidden="1"/>
    <col min="8036" max="8037" width="15.90625" style="1239" hidden="1"/>
    <col min="8038" max="8043" width="16.08984375" style="1239" hidden="1"/>
    <col min="8044" max="8044" width="6.08984375" style="1239" hidden="1"/>
    <col min="8045" max="8045" width="3" style="1239" hidden="1"/>
    <col min="8046" max="8285" width="8.6328125" style="1239" hidden="1"/>
    <col min="8286" max="8291" width="14.90625" style="1239" hidden="1"/>
    <col min="8292" max="8293" width="15.90625" style="1239" hidden="1"/>
    <col min="8294" max="8299" width="16.08984375" style="1239" hidden="1"/>
    <col min="8300" max="8300" width="6.08984375" style="1239" hidden="1"/>
    <col min="8301" max="8301" width="3" style="1239" hidden="1"/>
    <col min="8302" max="8541" width="8.6328125" style="1239" hidden="1"/>
    <col min="8542" max="8547" width="14.90625" style="1239" hidden="1"/>
    <col min="8548" max="8549" width="15.90625" style="1239" hidden="1"/>
    <col min="8550" max="8555" width="16.08984375" style="1239" hidden="1"/>
    <col min="8556" max="8556" width="6.08984375" style="1239" hidden="1"/>
    <col min="8557" max="8557" width="3" style="1239" hidden="1"/>
    <col min="8558" max="8797" width="8.6328125" style="1239" hidden="1"/>
    <col min="8798" max="8803" width="14.90625" style="1239" hidden="1"/>
    <col min="8804" max="8805" width="15.90625" style="1239" hidden="1"/>
    <col min="8806" max="8811" width="16.08984375" style="1239" hidden="1"/>
    <col min="8812" max="8812" width="6.08984375" style="1239" hidden="1"/>
    <col min="8813" max="8813" width="3" style="1239" hidden="1"/>
    <col min="8814" max="9053" width="8.6328125" style="1239" hidden="1"/>
    <col min="9054" max="9059" width="14.90625" style="1239" hidden="1"/>
    <col min="9060" max="9061" width="15.90625" style="1239" hidden="1"/>
    <col min="9062" max="9067" width="16.08984375" style="1239" hidden="1"/>
    <col min="9068" max="9068" width="6.08984375" style="1239" hidden="1"/>
    <col min="9069" max="9069" width="3" style="1239" hidden="1"/>
    <col min="9070" max="9309" width="8.6328125" style="1239" hidden="1"/>
    <col min="9310" max="9315" width="14.90625" style="1239" hidden="1"/>
    <col min="9316" max="9317" width="15.90625" style="1239" hidden="1"/>
    <col min="9318" max="9323" width="16.08984375" style="1239" hidden="1"/>
    <col min="9324" max="9324" width="6.08984375" style="1239" hidden="1"/>
    <col min="9325" max="9325" width="3" style="1239" hidden="1"/>
    <col min="9326" max="9565" width="8.6328125" style="1239" hidden="1"/>
    <col min="9566" max="9571" width="14.90625" style="1239" hidden="1"/>
    <col min="9572" max="9573" width="15.90625" style="1239" hidden="1"/>
    <col min="9574" max="9579" width="16.08984375" style="1239" hidden="1"/>
    <col min="9580" max="9580" width="6.08984375" style="1239" hidden="1"/>
    <col min="9581" max="9581" width="3" style="1239" hidden="1"/>
    <col min="9582" max="9821" width="8.6328125" style="1239" hidden="1"/>
    <col min="9822" max="9827" width="14.90625" style="1239" hidden="1"/>
    <col min="9828" max="9829" width="15.90625" style="1239" hidden="1"/>
    <col min="9830" max="9835" width="16.08984375" style="1239" hidden="1"/>
    <col min="9836" max="9836" width="6.08984375" style="1239" hidden="1"/>
    <col min="9837" max="9837" width="3" style="1239" hidden="1"/>
    <col min="9838" max="10077" width="8.6328125" style="1239" hidden="1"/>
    <col min="10078" max="10083" width="14.90625" style="1239" hidden="1"/>
    <col min="10084" max="10085" width="15.90625" style="1239" hidden="1"/>
    <col min="10086" max="10091" width="16.08984375" style="1239" hidden="1"/>
    <col min="10092" max="10092" width="6.08984375" style="1239" hidden="1"/>
    <col min="10093" max="10093" width="3" style="1239" hidden="1"/>
    <col min="10094" max="10333" width="8.6328125" style="1239" hidden="1"/>
    <col min="10334" max="10339" width="14.90625" style="1239" hidden="1"/>
    <col min="10340" max="10341" width="15.90625" style="1239" hidden="1"/>
    <col min="10342" max="10347" width="16.08984375" style="1239" hidden="1"/>
    <col min="10348" max="10348" width="6.08984375" style="1239" hidden="1"/>
    <col min="10349" max="10349" width="3" style="1239" hidden="1"/>
    <col min="10350" max="10589" width="8.6328125" style="1239" hidden="1"/>
    <col min="10590" max="10595" width="14.90625" style="1239" hidden="1"/>
    <col min="10596" max="10597" width="15.90625" style="1239" hidden="1"/>
    <col min="10598" max="10603" width="16.08984375" style="1239" hidden="1"/>
    <col min="10604" max="10604" width="6.08984375" style="1239" hidden="1"/>
    <col min="10605" max="10605" width="3" style="1239" hidden="1"/>
    <col min="10606" max="10845" width="8.6328125" style="1239" hidden="1"/>
    <col min="10846" max="10851" width="14.90625" style="1239" hidden="1"/>
    <col min="10852" max="10853" width="15.90625" style="1239" hidden="1"/>
    <col min="10854" max="10859" width="16.08984375" style="1239" hidden="1"/>
    <col min="10860" max="10860" width="6.08984375" style="1239" hidden="1"/>
    <col min="10861" max="10861" width="3" style="1239" hidden="1"/>
    <col min="10862" max="11101" width="8.6328125" style="1239" hidden="1"/>
    <col min="11102" max="11107" width="14.90625" style="1239" hidden="1"/>
    <col min="11108" max="11109" width="15.90625" style="1239" hidden="1"/>
    <col min="11110" max="11115" width="16.08984375" style="1239" hidden="1"/>
    <col min="11116" max="11116" width="6.08984375" style="1239" hidden="1"/>
    <col min="11117" max="11117" width="3" style="1239" hidden="1"/>
    <col min="11118" max="11357" width="8.6328125" style="1239" hidden="1"/>
    <col min="11358" max="11363" width="14.90625" style="1239" hidden="1"/>
    <col min="11364" max="11365" width="15.90625" style="1239" hidden="1"/>
    <col min="11366" max="11371" width="16.08984375" style="1239" hidden="1"/>
    <col min="11372" max="11372" width="6.08984375" style="1239" hidden="1"/>
    <col min="11373" max="11373" width="3" style="1239" hidden="1"/>
    <col min="11374" max="11613" width="8.6328125" style="1239" hidden="1"/>
    <col min="11614" max="11619" width="14.90625" style="1239" hidden="1"/>
    <col min="11620" max="11621" width="15.90625" style="1239" hidden="1"/>
    <col min="11622" max="11627" width="16.08984375" style="1239" hidden="1"/>
    <col min="11628" max="11628" width="6.08984375" style="1239" hidden="1"/>
    <col min="11629" max="11629" width="3" style="1239" hidden="1"/>
    <col min="11630" max="11869" width="8.6328125" style="1239" hidden="1"/>
    <col min="11870" max="11875" width="14.90625" style="1239" hidden="1"/>
    <col min="11876" max="11877" width="15.90625" style="1239" hidden="1"/>
    <col min="11878" max="11883" width="16.08984375" style="1239" hidden="1"/>
    <col min="11884" max="11884" width="6.08984375" style="1239" hidden="1"/>
    <col min="11885" max="11885" width="3" style="1239" hidden="1"/>
    <col min="11886" max="12125" width="8.6328125" style="1239" hidden="1"/>
    <col min="12126" max="12131" width="14.90625" style="1239" hidden="1"/>
    <col min="12132" max="12133" width="15.90625" style="1239" hidden="1"/>
    <col min="12134" max="12139" width="16.08984375" style="1239" hidden="1"/>
    <col min="12140" max="12140" width="6.08984375" style="1239" hidden="1"/>
    <col min="12141" max="12141" width="3" style="1239" hidden="1"/>
    <col min="12142" max="12381" width="8.6328125" style="1239" hidden="1"/>
    <col min="12382" max="12387" width="14.90625" style="1239" hidden="1"/>
    <col min="12388" max="12389" width="15.90625" style="1239" hidden="1"/>
    <col min="12390" max="12395" width="16.08984375" style="1239" hidden="1"/>
    <col min="12396" max="12396" width="6.08984375" style="1239" hidden="1"/>
    <col min="12397" max="12397" width="3" style="1239" hidden="1"/>
    <col min="12398" max="12637" width="8.6328125" style="1239" hidden="1"/>
    <col min="12638" max="12643" width="14.90625" style="1239" hidden="1"/>
    <col min="12644" max="12645" width="15.90625" style="1239" hidden="1"/>
    <col min="12646" max="12651" width="16.08984375" style="1239" hidden="1"/>
    <col min="12652" max="12652" width="6.08984375" style="1239" hidden="1"/>
    <col min="12653" max="12653" width="3" style="1239" hidden="1"/>
    <col min="12654" max="12893" width="8.6328125" style="1239" hidden="1"/>
    <col min="12894" max="12899" width="14.90625" style="1239" hidden="1"/>
    <col min="12900" max="12901" width="15.90625" style="1239" hidden="1"/>
    <col min="12902" max="12907" width="16.08984375" style="1239" hidden="1"/>
    <col min="12908" max="12908" width="6.08984375" style="1239" hidden="1"/>
    <col min="12909" max="12909" width="3" style="1239" hidden="1"/>
    <col min="12910" max="13149" width="8.6328125" style="1239" hidden="1"/>
    <col min="13150" max="13155" width="14.90625" style="1239" hidden="1"/>
    <col min="13156" max="13157" width="15.90625" style="1239" hidden="1"/>
    <col min="13158" max="13163" width="16.08984375" style="1239" hidden="1"/>
    <col min="13164" max="13164" width="6.08984375" style="1239" hidden="1"/>
    <col min="13165" max="13165" width="3" style="1239" hidden="1"/>
    <col min="13166" max="13405" width="8.6328125" style="1239" hidden="1"/>
    <col min="13406" max="13411" width="14.90625" style="1239" hidden="1"/>
    <col min="13412" max="13413" width="15.90625" style="1239" hidden="1"/>
    <col min="13414" max="13419" width="16.08984375" style="1239" hidden="1"/>
    <col min="13420" max="13420" width="6.08984375" style="1239" hidden="1"/>
    <col min="13421" max="13421" width="3" style="1239" hidden="1"/>
    <col min="13422" max="13661" width="8.6328125" style="1239" hidden="1"/>
    <col min="13662" max="13667" width="14.90625" style="1239" hidden="1"/>
    <col min="13668" max="13669" width="15.90625" style="1239" hidden="1"/>
    <col min="13670" max="13675" width="16.08984375" style="1239" hidden="1"/>
    <col min="13676" max="13676" width="6.08984375" style="1239" hidden="1"/>
    <col min="13677" max="13677" width="3" style="1239" hidden="1"/>
    <col min="13678" max="13917" width="8.6328125" style="1239" hidden="1"/>
    <col min="13918" max="13923" width="14.90625" style="1239" hidden="1"/>
    <col min="13924" max="13925" width="15.90625" style="1239" hidden="1"/>
    <col min="13926" max="13931" width="16.08984375" style="1239" hidden="1"/>
    <col min="13932" max="13932" width="6.08984375" style="1239" hidden="1"/>
    <col min="13933" max="13933" width="3" style="1239" hidden="1"/>
    <col min="13934" max="14173" width="8.6328125" style="1239" hidden="1"/>
    <col min="14174" max="14179" width="14.90625" style="1239" hidden="1"/>
    <col min="14180" max="14181" width="15.90625" style="1239" hidden="1"/>
    <col min="14182" max="14187" width="16.08984375" style="1239" hidden="1"/>
    <col min="14188" max="14188" width="6.08984375" style="1239" hidden="1"/>
    <col min="14189" max="14189" width="3" style="1239" hidden="1"/>
    <col min="14190" max="14429" width="8.6328125" style="1239" hidden="1"/>
    <col min="14430" max="14435" width="14.90625" style="1239" hidden="1"/>
    <col min="14436" max="14437" width="15.90625" style="1239" hidden="1"/>
    <col min="14438" max="14443" width="16.08984375" style="1239" hidden="1"/>
    <col min="14444" max="14444" width="6.08984375" style="1239" hidden="1"/>
    <col min="14445" max="14445" width="3" style="1239" hidden="1"/>
    <col min="14446" max="14685" width="8.6328125" style="1239" hidden="1"/>
    <col min="14686" max="14691" width="14.90625" style="1239" hidden="1"/>
    <col min="14692" max="14693" width="15.90625" style="1239" hidden="1"/>
    <col min="14694" max="14699" width="16.08984375" style="1239" hidden="1"/>
    <col min="14700" max="14700" width="6.08984375" style="1239" hidden="1"/>
    <col min="14701" max="14701" width="3" style="1239" hidden="1"/>
    <col min="14702" max="14941" width="8.6328125" style="1239" hidden="1"/>
    <col min="14942" max="14947" width="14.90625" style="1239" hidden="1"/>
    <col min="14948" max="14949" width="15.90625" style="1239" hidden="1"/>
    <col min="14950" max="14955" width="16.08984375" style="1239" hidden="1"/>
    <col min="14956" max="14956" width="6.08984375" style="1239" hidden="1"/>
    <col min="14957" max="14957" width="3" style="1239" hidden="1"/>
    <col min="14958" max="15197" width="8.6328125" style="1239" hidden="1"/>
    <col min="15198" max="15203" width="14.90625" style="1239" hidden="1"/>
    <col min="15204" max="15205" width="15.90625" style="1239" hidden="1"/>
    <col min="15206" max="15211" width="16.08984375" style="1239" hidden="1"/>
    <col min="15212" max="15212" width="6.08984375" style="1239" hidden="1"/>
    <col min="15213" max="15213" width="3" style="1239" hidden="1"/>
    <col min="15214" max="15453" width="8.6328125" style="1239" hidden="1"/>
    <col min="15454" max="15459" width="14.90625" style="1239" hidden="1"/>
    <col min="15460" max="15461" width="15.90625" style="1239" hidden="1"/>
    <col min="15462" max="15467" width="16.08984375" style="1239" hidden="1"/>
    <col min="15468" max="15468" width="6.08984375" style="1239" hidden="1"/>
    <col min="15469" max="15469" width="3" style="1239" hidden="1"/>
    <col min="15470" max="15709" width="8.6328125" style="1239" hidden="1"/>
    <col min="15710" max="15715" width="14.90625" style="1239" hidden="1"/>
    <col min="15716" max="15717" width="15.90625" style="1239" hidden="1"/>
    <col min="15718" max="15723" width="16.08984375" style="1239" hidden="1"/>
    <col min="15724" max="15724" width="6.08984375" style="1239" hidden="1"/>
    <col min="15725" max="15725" width="3" style="1239" hidden="1"/>
    <col min="15726" max="15965" width="8.6328125" style="1239" hidden="1"/>
    <col min="15966" max="15971" width="14.90625" style="1239" hidden="1"/>
    <col min="15972" max="15973" width="15.90625" style="1239" hidden="1"/>
    <col min="15974" max="15979" width="16.08984375" style="1239" hidden="1"/>
    <col min="15980" max="15980" width="6.08984375" style="1239" hidden="1"/>
    <col min="15981" max="15981" width="3" style="1239" hidden="1"/>
    <col min="15982" max="16221" width="8.6328125" style="1239" hidden="1"/>
    <col min="16222" max="16227" width="14.90625" style="1239" hidden="1"/>
    <col min="16228" max="16229" width="15.90625" style="1239" hidden="1"/>
    <col min="16230" max="16235" width="16.08984375" style="1239" hidden="1"/>
    <col min="16236" max="16236" width="6.08984375" style="1239" hidden="1"/>
    <col min="16237" max="16237" width="3" style="1239" hidden="1"/>
    <col min="16238" max="16384" width="8.63281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ht="13">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ht="13">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ht="13">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ht="13">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ht="13">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ht="13">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ht="13">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ht="13">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ht="13">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ht="13">
      <c r="DD19" s="1239"/>
      <c r="DE19" s="1239"/>
    </row>
    <row r="20" spans="1:351" ht="13">
      <c r="DD20" s="1239"/>
      <c r="DE20" s="1239"/>
    </row>
    <row r="21" spans="1:351" ht="16.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6.5">
      <c r="B22" s="1246"/>
      <c r="MM22" s="1245"/>
    </row>
    <row r="23" spans="1:351" ht="13">
      <c r="B23" s="1246"/>
    </row>
    <row r="24" spans="1:351" ht="13">
      <c r="B24" s="1246"/>
    </row>
    <row r="25" spans="1:351" ht="13">
      <c r="B25" s="1246"/>
    </row>
    <row r="26" spans="1:351" ht="13">
      <c r="B26" s="1246"/>
    </row>
    <row r="27" spans="1:351" ht="13">
      <c r="B27" s="1246"/>
    </row>
    <row r="28" spans="1:351" ht="13">
      <c r="B28" s="1246"/>
    </row>
    <row r="29" spans="1:351" ht="13">
      <c r="B29" s="1246"/>
    </row>
    <row r="30" spans="1:351" ht="13">
      <c r="B30" s="1246"/>
    </row>
    <row r="31" spans="1:351" ht="13">
      <c r="B31" s="1246"/>
    </row>
    <row r="32" spans="1:351" ht="13">
      <c r="B32" s="1246"/>
    </row>
    <row r="33" spans="2:109" ht="13">
      <c r="B33" s="1246"/>
    </row>
    <row r="34" spans="2:109" ht="13">
      <c r="B34" s="1246"/>
    </row>
    <row r="35" spans="2:109" ht="13">
      <c r="B35" s="1246"/>
    </row>
    <row r="36" spans="2:109" ht="13">
      <c r="B36" s="1246"/>
    </row>
    <row r="37" spans="2:109" ht="13">
      <c r="B37" s="1246"/>
    </row>
    <row r="38" spans="2:109" ht="13">
      <c r="B38" s="1246"/>
    </row>
    <row r="39" spans="2:109" ht="13">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ht="13">
      <c r="B40" s="1251"/>
      <c r="DD40" s="1251"/>
      <c r="DE40" s="1239"/>
    </row>
    <row r="41" spans="2:109" ht="16.5">
      <c r="B41" s="1252" t="s">
        <v>582</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ht="13">
      <c r="B42" s="1246"/>
      <c r="G42" s="1253"/>
      <c r="I42" s="1254"/>
      <c r="J42" s="1254"/>
      <c r="K42" s="1254"/>
      <c r="AM42" s="1253"/>
      <c r="AN42" s="1253" t="s">
        <v>583</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584</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ht="13">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ht="13">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ht="13">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ht="13">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ht="13">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ht="13">
      <c r="B49" s="1246"/>
      <c r="AN49" s="1239" t="s">
        <v>585</v>
      </c>
    </row>
    <row r="50" spans="1:109" ht="13">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544</v>
      </c>
      <c r="BQ50" s="1271"/>
      <c r="BR50" s="1271"/>
      <c r="BS50" s="1271"/>
      <c r="BT50" s="1271"/>
      <c r="BU50" s="1271"/>
      <c r="BV50" s="1271"/>
      <c r="BW50" s="1271"/>
      <c r="BX50" s="1271" t="s">
        <v>545</v>
      </c>
      <c r="BY50" s="1271"/>
      <c r="BZ50" s="1271"/>
      <c r="CA50" s="1271"/>
      <c r="CB50" s="1271"/>
      <c r="CC50" s="1271"/>
      <c r="CD50" s="1271"/>
      <c r="CE50" s="1271"/>
      <c r="CF50" s="1271" t="s">
        <v>546</v>
      </c>
      <c r="CG50" s="1271"/>
      <c r="CH50" s="1271"/>
      <c r="CI50" s="1271"/>
      <c r="CJ50" s="1271"/>
      <c r="CK50" s="1271"/>
      <c r="CL50" s="1271"/>
      <c r="CM50" s="1271"/>
      <c r="CN50" s="1271" t="s">
        <v>547</v>
      </c>
      <c r="CO50" s="1271"/>
      <c r="CP50" s="1271"/>
      <c r="CQ50" s="1271"/>
      <c r="CR50" s="1271"/>
      <c r="CS50" s="1271"/>
      <c r="CT50" s="1271"/>
      <c r="CU50" s="1271"/>
      <c r="CV50" s="1271" t="s">
        <v>548</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586</v>
      </c>
      <c r="AO51" s="1275"/>
      <c r="AP51" s="1275"/>
      <c r="AQ51" s="1275"/>
      <c r="AR51" s="1275"/>
      <c r="AS51" s="1275"/>
      <c r="AT51" s="1275"/>
      <c r="AU51" s="1275"/>
      <c r="AV51" s="1275"/>
      <c r="AW51" s="1275"/>
      <c r="AX51" s="1275"/>
      <c r="AY51" s="1275"/>
      <c r="AZ51" s="1275"/>
      <c r="BA51" s="1275"/>
      <c r="BB51" s="1275" t="s">
        <v>587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ht="13">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61.2</v>
      </c>
      <c r="CG53" s="1277"/>
      <c r="CH53" s="1277"/>
      <c r="CI53" s="1277"/>
      <c r="CJ53" s="1277"/>
      <c r="CK53" s="1277"/>
      <c r="CL53" s="1277"/>
      <c r="CM53" s="1277"/>
      <c r="CN53" s="1277">
        <v>62.9</v>
      </c>
      <c r="CO53" s="1277"/>
      <c r="CP53" s="1277"/>
      <c r="CQ53" s="1277"/>
      <c r="CR53" s="1277"/>
      <c r="CS53" s="1277"/>
      <c r="CT53" s="1277"/>
      <c r="CU53" s="1277"/>
      <c r="CV53" s="1276"/>
      <c r="CW53" s="1277"/>
      <c r="CX53" s="1277"/>
      <c r="CY53" s="1277"/>
      <c r="CZ53" s="1277"/>
      <c r="DA53" s="1277"/>
      <c r="DB53" s="1277"/>
      <c r="DC53" s="1277"/>
    </row>
    <row r="54" spans="1:109" ht="13">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
      <c r="A55" s="1254"/>
      <c r="B55" s="1246"/>
      <c r="G55" s="1265"/>
      <c r="H55" s="1265"/>
      <c r="I55" s="1265"/>
      <c r="J55" s="1265"/>
      <c r="K55" s="1274"/>
      <c r="L55" s="1274"/>
      <c r="M55" s="1274"/>
      <c r="N55" s="1274"/>
      <c r="AN55" s="1271" t="s">
        <v>589</v>
      </c>
      <c r="AO55" s="1271"/>
      <c r="AP55" s="1271"/>
      <c r="AQ55" s="1271"/>
      <c r="AR55" s="1271"/>
      <c r="AS55" s="1271"/>
      <c r="AT55" s="1271"/>
      <c r="AU55" s="1271"/>
      <c r="AV55" s="1271"/>
      <c r="AW55" s="1271"/>
      <c r="AX55" s="1271"/>
      <c r="AY55" s="1271"/>
      <c r="AZ55" s="1271"/>
      <c r="BA55" s="1271"/>
      <c r="BB55" s="1275" t="s">
        <v>587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6"/>
      <c r="CW55" s="1277"/>
      <c r="CX55" s="1277"/>
      <c r="CY55" s="1277"/>
      <c r="CZ55" s="1277"/>
      <c r="DA55" s="1277"/>
      <c r="DB55" s="1277"/>
      <c r="DC55" s="1277"/>
    </row>
    <row r="56" spans="1:109" ht="13">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ht="13">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588</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55.3</v>
      </c>
      <c r="CG57" s="1277"/>
      <c r="CH57" s="1277"/>
      <c r="CI57" s="1277"/>
      <c r="CJ57" s="1277"/>
      <c r="CK57" s="1277"/>
      <c r="CL57" s="1277"/>
      <c r="CM57" s="1277"/>
      <c r="CN57" s="1277">
        <v>56.3</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ht="13">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ht="13">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ht="13">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ht="13">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6.5">
      <c r="B63" s="1286" t="s">
        <v>590</v>
      </c>
    </row>
    <row r="64" spans="1:109" ht="13">
      <c r="B64" s="1246"/>
      <c r="G64" s="1253"/>
      <c r="I64" s="1287"/>
      <c r="J64" s="1287"/>
      <c r="K64" s="1287"/>
      <c r="L64" s="1287"/>
      <c r="M64" s="1287"/>
      <c r="N64" s="1288"/>
      <c r="AM64" s="1253"/>
      <c r="AN64" s="1253" t="s">
        <v>583</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ht="13">
      <c r="B65" s="1246"/>
      <c r="AN65" s="1255" t="s">
        <v>591</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ht="13">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ht="13">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ht="13">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ht="13">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ht="13">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ht="13">
      <c r="B71" s="1246"/>
      <c r="G71" s="1292"/>
      <c r="I71" s="1293"/>
      <c r="J71" s="1290"/>
      <c r="K71" s="1290"/>
      <c r="L71" s="1291"/>
      <c r="M71" s="1290"/>
      <c r="N71" s="1291"/>
      <c r="AM71" s="1292"/>
      <c r="AN71" s="1239" t="s">
        <v>585</v>
      </c>
    </row>
    <row r="72" spans="2:107" ht="13">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544</v>
      </c>
      <c r="BQ72" s="1271"/>
      <c r="BR72" s="1271"/>
      <c r="BS72" s="1271"/>
      <c r="BT72" s="1271"/>
      <c r="BU72" s="1271"/>
      <c r="BV72" s="1271"/>
      <c r="BW72" s="1271"/>
      <c r="BX72" s="1271" t="s">
        <v>545</v>
      </c>
      <c r="BY72" s="1271"/>
      <c r="BZ72" s="1271"/>
      <c r="CA72" s="1271"/>
      <c r="CB72" s="1271"/>
      <c r="CC72" s="1271"/>
      <c r="CD72" s="1271"/>
      <c r="CE72" s="1271"/>
      <c r="CF72" s="1271" t="s">
        <v>546</v>
      </c>
      <c r="CG72" s="1271"/>
      <c r="CH72" s="1271"/>
      <c r="CI72" s="1271"/>
      <c r="CJ72" s="1271"/>
      <c r="CK72" s="1271"/>
      <c r="CL72" s="1271"/>
      <c r="CM72" s="1271"/>
      <c r="CN72" s="1271" t="s">
        <v>547</v>
      </c>
      <c r="CO72" s="1271"/>
      <c r="CP72" s="1271"/>
      <c r="CQ72" s="1271"/>
      <c r="CR72" s="1271"/>
      <c r="CS72" s="1271"/>
      <c r="CT72" s="1271"/>
      <c r="CU72" s="1271"/>
      <c r="CV72" s="1271" t="s">
        <v>548</v>
      </c>
      <c r="CW72" s="1271"/>
      <c r="CX72" s="1271"/>
      <c r="CY72" s="1271"/>
      <c r="CZ72" s="1271"/>
      <c r="DA72" s="1271"/>
      <c r="DB72" s="1271"/>
      <c r="DC72" s="1271"/>
    </row>
    <row r="73" spans="2:107" ht="13">
      <c r="B73" s="1246"/>
      <c r="G73" s="1272"/>
      <c r="H73" s="1272"/>
      <c r="I73" s="1272"/>
      <c r="J73" s="1272"/>
      <c r="K73" s="1294"/>
      <c r="L73" s="1294"/>
      <c r="M73" s="1294"/>
      <c r="N73" s="1294"/>
      <c r="AM73" s="1264"/>
      <c r="AN73" s="1275" t="s">
        <v>586</v>
      </c>
      <c r="AO73" s="1275"/>
      <c r="AP73" s="1275"/>
      <c r="AQ73" s="1275"/>
      <c r="AR73" s="1275"/>
      <c r="AS73" s="1275"/>
      <c r="AT73" s="1275"/>
      <c r="AU73" s="1275"/>
      <c r="AV73" s="1275"/>
      <c r="AW73" s="1275"/>
      <c r="AX73" s="1275"/>
      <c r="AY73" s="1275"/>
      <c r="AZ73" s="1275"/>
      <c r="BA73" s="1275"/>
      <c r="BB73" s="1275" t="s">
        <v>587</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592</v>
      </c>
      <c r="BC75" s="1275"/>
      <c r="BD75" s="1275"/>
      <c r="BE75" s="1275"/>
      <c r="BF75" s="1275"/>
      <c r="BG75" s="1275"/>
      <c r="BH75" s="1275"/>
      <c r="BI75" s="1275"/>
      <c r="BJ75" s="1275"/>
      <c r="BK75" s="1275"/>
      <c r="BL75" s="1275"/>
      <c r="BM75" s="1275"/>
      <c r="BN75" s="1275"/>
      <c r="BO75" s="1275"/>
      <c r="BP75" s="1277">
        <v>11.5</v>
      </c>
      <c r="BQ75" s="1277"/>
      <c r="BR75" s="1277"/>
      <c r="BS75" s="1277"/>
      <c r="BT75" s="1277"/>
      <c r="BU75" s="1277"/>
      <c r="BV75" s="1277"/>
      <c r="BW75" s="1277"/>
      <c r="BX75" s="1277">
        <v>10.1</v>
      </c>
      <c r="BY75" s="1277"/>
      <c r="BZ75" s="1277"/>
      <c r="CA75" s="1277"/>
      <c r="CB75" s="1277"/>
      <c r="CC75" s="1277"/>
      <c r="CD75" s="1277"/>
      <c r="CE75" s="1277"/>
      <c r="CF75" s="1277">
        <v>8.1999999999999993</v>
      </c>
      <c r="CG75" s="1277"/>
      <c r="CH75" s="1277"/>
      <c r="CI75" s="1277"/>
      <c r="CJ75" s="1277"/>
      <c r="CK75" s="1277"/>
      <c r="CL75" s="1277"/>
      <c r="CM75" s="1277"/>
      <c r="CN75" s="1277">
        <v>7</v>
      </c>
      <c r="CO75" s="1277"/>
      <c r="CP75" s="1277"/>
      <c r="CQ75" s="1277"/>
      <c r="CR75" s="1277"/>
      <c r="CS75" s="1277"/>
      <c r="CT75" s="1277"/>
      <c r="CU75" s="1277"/>
      <c r="CV75" s="1277">
        <v>6.7</v>
      </c>
      <c r="CW75" s="1277"/>
      <c r="CX75" s="1277"/>
      <c r="CY75" s="1277"/>
      <c r="CZ75" s="1277"/>
      <c r="DA75" s="1277"/>
      <c r="DB75" s="1277"/>
      <c r="DC75" s="1277"/>
    </row>
    <row r="76" spans="2:107" ht="13">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
      <c r="B77" s="1246"/>
      <c r="G77" s="1265"/>
      <c r="H77" s="1265"/>
      <c r="I77" s="1265"/>
      <c r="J77" s="1265"/>
      <c r="K77" s="1294"/>
      <c r="L77" s="1294"/>
      <c r="M77" s="1294"/>
      <c r="N77" s="1294"/>
      <c r="AN77" s="1271" t="s">
        <v>589</v>
      </c>
      <c r="AO77" s="1271"/>
      <c r="AP77" s="1271"/>
      <c r="AQ77" s="1271"/>
      <c r="AR77" s="1271"/>
      <c r="AS77" s="1271"/>
      <c r="AT77" s="1271"/>
      <c r="AU77" s="1271"/>
      <c r="AV77" s="1271"/>
      <c r="AW77" s="1271"/>
      <c r="AX77" s="1271"/>
      <c r="AY77" s="1271"/>
      <c r="AZ77" s="1271"/>
      <c r="BA77" s="1271"/>
      <c r="BB77" s="1275" t="s">
        <v>587</v>
      </c>
      <c r="BC77" s="1275"/>
      <c r="BD77" s="1275"/>
      <c r="BE77" s="1275"/>
      <c r="BF77" s="1275"/>
      <c r="BG77" s="1275"/>
      <c r="BH77" s="1275"/>
      <c r="BI77" s="1275"/>
      <c r="BJ77" s="1275"/>
      <c r="BK77" s="1275"/>
      <c r="BL77" s="1275"/>
      <c r="BM77" s="1275"/>
      <c r="BN77" s="1275"/>
      <c r="BO77" s="1275"/>
      <c r="BP77" s="1277">
        <v>55.2</v>
      </c>
      <c r="BQ77" s="1277"/>
      <c r="BR77" s="1277"/>
      <c r="BS77" s="1277"/>
      <c r="BT77" s="1277"/>
      <c r="BU77" s="1277"/>
      <c r="BV77" s="1277"/>
      <c r="BW77" s="1277"/>
      <c r="BX77" s="1277">
        <v>54</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592</v>
      </c>
      <c r="BC79" s="1275"/>
      <c r="BD79" s="1275"/>
      <c r="BE79" s="1275"/>
      <c r="BF79" s="1275"/>
      <c r="BG79" s="1275"/>
      <c r="BH79" s="1275"/>
      <c r="BI79" s="1275"/>
      <c r="BJ79" s="1275"/>
      <c r="BK79" s="1275"/>
      <c r="BL79" s="1275"/>
      <c r="BM79" s="1275"/>
      <c r="BN79" s="1275"/>
      <c r="BO79" s="1275"/>
      <c r="BP79" s="1277">
        <v>12.5</v>
      </c>
      <c r="BQ79" s="1277"/>
      <c r="BR79" s="1277"/>
      <c r="BS79" s="1277"/>
      <c r="BT79" s="1277"/>
      <c r="BU79" s="1277"/>
      <c r="BV79" s="1277"/>
      <c r="BW79" s="1277"/>
      <c r="BX79" s="1277">
        <v>11.5</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ht="13">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
      <c r="B81" s="1246"/>
    </row>
    <row r="82" spans="2:109" ht="16.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ht="13">
      <c r="DD84" s="1239"/>
      <c r="DE84" s="1239"/>
    </row>
    <row r="85" spans="2:109" ht="13">
      <c r="DD85" s="1239"/>
      <c r="DE85" s="1239"/>
    </row>
    <row r="86" spans="2:109" ht="13" hidden="1">
      <c r="DD86" s="1239"/>
      <c r="DE86" s="1239"/>
    </row>
    <row r="87" spans="2:109" ht="13" hidden="1">
      <c r="K87" s="1297"/>
      <c r="AQ87" s="1297"/>
      <c r="BC87" s="1297"/>
      <c r="BO87" s="1297"/>
      <c r="CA87" s="1297"/>
      <c r="CM87" s="1297"/>
      <c r="CY87" s="1297"/>
      <c r="DD87" s="1239"/>
      <c r="DE87" s="1239"/>
    </row>
    <row r="88" spans="2:109" ht="13" hidden="1">
      <c r="DD88" s="1239"/>
      <c r="DE88" s="1239"/>
    </row>
    <row r="89" spans="2:109" ht="13" hidden="1">
      <c r="DD89" s="1239"/>
      <c r="DE89" s="1239"/>
    </row>
    <row r="90" spans="2:109" ht="13" hidden="1">
      <c r="DD90" s="1239"/>
      <c r="DE90" s="1239"/>
    </row>
    <row r="91" spans="2:109" ht="13"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BPw3pkljyfPZ3HsoQfYkka7+INKRaO7rImZTT+68kgxUGaMFSc57gJG4L2Zul+0eZNqwceNIoREpd6Ggu0Dcw==" saltValue="1rMKWWV5KKT5WkAhnDDj0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CB11" sqref="CB11"/>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gmQENKVyHdp3cS6flKhWgYYOEm41tRx3sAvCH6ekjADhF7qwaiH7nUO3Qj3NM9VmTdK9D2Zas2YAeWGix11Fg==" saltValue="3E15hkP7KPvUJJYGPm5E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CB11" sqref="CB11"/>
    </sheetView>
  </sheetViews>
  <sheetFormatPr defaultColWidth="0" defaultRowHeight="13.5" customHeight="1" zeroHeight="1"/>
  <cols>
    <col min="1" max="34" width="2.453125" style="271" customWidth="1"/>
    <col min="35" max="122" width="2.453125" style="270" customWidth="1"/>
    <col min="123" max="16384" width="2.453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
      <c r="S2" s="270"/>
      <c r="AH2" s="270"/>
    </row>
    <row r="3" spans="2:34"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
    <row r="5" spans="2:34" ht="13"/>
    <row r="6" spans="2:34" ht="13"/>
    <row r="7" spans="2:34" ht="13"/>
    <row r="8" spans="2:34" ht="13"/>
    <row r="9" spans="2:34" ht="13">
      <c r="AH9" s="270"/>
    </row>
    <row r="10" spans="2:34" ht="13"/>
    <row r="11" spans="2:34" ht="13"/>
    <row r="12" spans="2:34" ht="13"/>
    <row r="13" spans="2:34" ht="13"/>
    <row r="14" spans="2:34" ht="13"/>
    <row r="15" spans="2:34" ht="13"/>
    <row r="16" spans="2:34" ht="13"/>
    <row r="17" spans="12:34" ht="13">
      <c r="AH17" s="270"/>
    </row>
    <row r="18" spans="12:34" ht="13"/>
    <row r="19" spans="12:34" ht="13"/>
    <row r="20" spans="12:34" ht="13">
      <c r="AH20" s="270"/>
    </row>
    <row r="21" spans="12:34" ht="13">
      <c r="AH21" s="270"/>
    </row>
    <row r="22" spans="12:34" ht="13"/>
    <row r="23" spans="12:34" ht="13"/>
    <row r="24" spans="12:34" ht="13">
      <c r="Q24" s="270"/>
    </row>
    <row r="25" spans="12:34" ht="13"/>
    <row r="26" spans="12:34" ht="13"/>
    <row r="27" spans="12:34" ht="13"/>
    <row r="28" spans="12:34" ht="13">
      <c r="O28" s="270"/>
      <c r="T28" s="270"/>
      <c r="AH28" s="270"/>
    </row>
    <row r="29" spans="12:34" ht="13"/>
    <row r="30" spans="12:34" ht="13"/>
    <row r="31" spans="12:34" ht="13">
      <c r="Q31" s="270"/>
    </row>
    <row r="32" spans="12:34" ht="13">
      <c r="L32" s="270"/>
    </row>
    <row r="33" spans="2:34" ht="13">
      <c r="C33" s="270"/>
      <c r="E33" s="270"/>
      <c r="G33" s="270"/>
      <c r="I33" s="270"/>
      <c r="X33" s="270"/>
    </row>
    <row r="34" spans="2:34" ht="13">
      <c r="B34" s="270"/>
      <c r="P34" s="270"/>
      <c r="R34" s="270"/>
      <c r="T34" s="270"/>
    </row>
    <row r="35" spans="2:34" ht="13">
      <c r="D35" s="270"/>
      <c r="W35" s="270"/>
      <c r="AC35" s="270"/>
      <c r="AD35" s="270"/>
      <c r="AE35" s="270"/>
      <c r="AF35" s="270"/>
      <c r="AG35" s="270"/>
      <c r="AH35" s="270"/>
    </row>
    <row r="36" spans="2:34" ht="13">
      <c r="H36" s="270"/>
      <c r="J36" s="270"/>
      <c r="K36" s="270"/>
      <c r="M36" s="270"/>
      <c r="Y36" s="270"/>
      <c r="Z36" s="270"/>
      <c r="AA36" s="270"/>
      <c r="AB36" s="270"/>
      <c r="AC36" s="270"/>
      <c r="AD36" s="270"/>
      <c r="AE36" s="270"/>
      <c r="AF36" s="270"/>
      <c r="AG36" s="270"/>
      <c r="AH36" s="270"/>
    </row>
    <row r="37" spans="2:34" ht="13">
      <c r="AH37" s="270"/>
    </row>
    <row r="38" spans="2:34" ht="13">
      <c r="AG38" s="270"/>
      <c r="AH38" s="270"/>
    </row>
    <row r="39" spans="2:34" ht="13"/>
    <row r="40" spans="2:34" ht="13">
      <c r="X40" s="270"/>
    </row>
    <row r="41" spans="2:34" ht="13">
      <c r="R41" s="270"/>
    </row>
    <row r="42" spans="2:34" ht="13">
      <c r="W42" s="270"/>
    </row>
    <row r="43" spans="2:34" ht="13">
      <c r="Y43" s="270"/>
      <c r="Z43" s="270"/>
      <c r="AA43" s="270"/>
      <c r="AB43" s="270"/>
      <c r="AC43" s="270"/>
      <c r="AD43" s="270"/>
      <c r="AE43" s="270"/>
      <c r="AF43" s="270"/>
      <c r="AG43" s="270"/>
      <c r="AH43" s="270"/>
    </row>
    <row r="44" spans="2:34" ht="13">
      <c r="AH44" s="270"/>
    </row>
    <row r="45" spans="2:34" ht="13">
      <c r="X45" s="270"/>
    </row>
    <row r="46" spans="2:34" ht="13"/>
    <row r="47" spans="2:34" ht="13"/>
    <row r="48" spans="2:34" ht="13">
      <c r="W48" s="270"/>
      <c r="Y48" s="270"/>
      <c r="Z48" s="270"/>
      <c r="AA48" s="270"/>
      <c r="AB48" s="270"/>
      <c r="AC48" s="270"/>
      <c r="AD48" s="270"/>
      <c r="AE48" s="270"/>
      <c r="AF48" s="270"/>
      <c r="AG48" s="270"/>
      <c r="AH48" s="270"/>
    </row>
    <row r="49" spans="28:34" ht="13"/>
    <row r="50" spans="28:34" ht="13">
      <c r="AE50" s="270"/>
      <c r="AF50" s="270"/>
      <c r="AG50" s="270"/>
      <c r="AH50" s="270"/>
    </row>
    <row r="51" spans="28:34" ht="13">
      <c r="AC51" s="270"/>
      <c r="AD51" s="270"/>
      <c r="AE51" s="270"/>
      <c r="AF51" s="270"/>
      <c r="AG51" s="270"/>
      <c r="AH51" s="270"/>
    </row>
    <row r="52" spans="28:34" ht="13"/>
    <row r="53" spans="28:34" ht="13">
      <c r="AF53" s="270"/>
      <c r="AG53" s="270"/>
      <c r="AH53" s="270"/>
    </row>
    <row r="54" spans="28:34" ht="13">
      <c r="AH54" s="270"/>
    </row>
    <row r="55" spans="28:34" ht="13"/>
    <row r="56" spans="28:34" ht="13">
      <c r="AB56" s="270"/>
      <c r="AC56" s="270"/>
      <c r="AD56" s="270"/>
      <c r="AE56" s="270"/>
      <c r="AF56" s="270"/>
      <c r="AG56" s="270"/>
      <c r="AH56" s="270"/>
    </row>
    <row r="57" spans="28:34" ht="13">
      <c r="AH57" s="270"/>
    </row>
    <row r="58" spans="28:34" ht="13">
      <c r="AH58" s="270"/>
    </row>
    <row r="59" spans="28:34" ht="13">
      <c r="AG59" s="270"/>
      <c r="AH59" s="270"/>
    </row>
    <row r="60" spans="28:34" ht="13"/>
    <row r="61" spans="28:34" ht="13"/>
    <row r="62" spans="28:34" ht="13"/>
    <row r="63" spans="28:34" ht="13">
      <c r="AH63" s="270"/>
    </row>
    <row r="64" spans="28:34" ht="13">
      <c r="AG64" s="270"/>
      <c r="AH64" s="270"/>
    </row>
    <row r="65" spans="28:34" ht="13"/>
    <row r="66" spans="28:34" ht="13"/>
    <row r="67" spans="28:34" ht="13"/>
    <row r="68" spans="28:34" ht="13">
      <c r="AB68" s="270"/>
      <c r="AC68" s="270"/>
      <c r="AD68" s="270"/>
      <c r="AE68" s="270"/>
      <c r="AF68" s="270"/>
      <c r="AG68" s="270"/>
      <c r="AH68" s="270"/>
    </row>
    <row r="69" spans="28:34" ht="13">
      <c r="AF69" s="270"/>
      <c r="AG69" s="270"/>
      <c r="AH69" s="270"/>
    </row>
    <row r="70" spans="28:34" ht="13"/>
    <row r="71" spans="28:34" ht="13"/>
    <row r="72" spans="28:34" ht="13"/>
    <row r="73" spans="28:34" ht="13"/>
    <row r="74" spans="28:34" ht="13"/>
    <row r="75" spans="28:34" ht="13">
      <c r="AH75" s="270"/>
    </row>
    <row r="76" spans="28:34" ht="13">
      <c r="AF76" s="270"/>
      <c r="AG76" s="270"/>
      <c r="AH76" s="270"/>
    </row>
    <row r="77" spans="28:34" ht="13">
      <c r="AG77" s="270"/>
      <c r="AH77" s="270"/>
    </row>
    <row r="78" spans="28:34" ht="13"/>
    <row r="79" spans="28:34" ht="13"/>
    <row r="80" spans="28:34" ht="13"/>
    <row r="81" spans="25:34" ht="13"/>
    <row r="82" spans="25:34" ht="13">
      <c r="Y82" s="270"/>
    </row>
    <row r="83" spans="25:34" ht="13">
      <c r="Y83" s="270"/>
      <c r="Z83" s="270"/>
      <c r="AA83" s="270"/>
      <c r="AB83" s="270"/>
      <c r="AC83" s="270"/>
      <c r="AD83" s="270"/>
      <c r="AE83" s="270"/>
      <c r="AF83" s="270"/>
      <c r="AG83" s="270"/>
      <c r="AH83" s="270"/>
    </row>
    <row r="84" spans="25:34" ht="13"/>
    <row r="85" spans="25:34" ht="13"/>
    <row r="86" spans="25:34" ht="13"/>
    <row r="87" spans="25:34" ht="13"/>
    <row r="88" spans="25:34" ht="13">
      <c r="AH88" s="270"/>
    </row>
    <row r="89" spans="25:34" ht="13"/>
    <row r="90" spans="25:34" ht="13"/>
    <row r="91" spans="25:34" ht="13"/>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CVkEHtjm6m4ijQxNwkh3dExyU45uHrLjJBkqrAMDZImaStUQoqeUzxv+RtxeEjmU0MhPJ61kGE2gS2cJUUyYg==" saltValue="Pa2wEEc0frYjvoCGeHrK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cols>
    <col min="1" max="1" width="45.90625" style="129" customWidth="1"/>
    <col min="2" max="8" width="13.36328125" style="129" customWidth="1"/>
    <col min="9" max="16384" width="11.08984375" style="129"/>
  </cols>
  <sheetData>
    <row r="1" spans="1:8">
      <c r="A1" s="123"/>
      <c r="B1" s="124"/>
      <c r="C1" s="125"/>
      <c r="D1" s="126"/>
      <c r="E1" s="127"/>
      <c r="F1" s="127"/>
      <c r="G1" s="127"/>
      <c r="H1" s="128"/>
    </row>
    <row r="2" spans="1:8">
      <c r="A2" s="130"/>
      <c r="B2" s="131"/>
      <c r="C2" s="132"/>
      <c r="D2" s="133" t="s">
        <v>45</v>
      </c>
      <c r="E2" s="134"/>
      <c r="F2" s="135" t="s">
        <v>541</v>
      </c>
      <c r="G2" s="136"/>
      <c r="H2" s="137"/>
    </row>
    <row r="3" spans="1:8">
      <c r="A3" s="133" t="s">
        <v>534</v>
      </c>
      <c r="B3" s="138"/>
      <c r="C3" s="139"/>
      <c r="D3" s="140">
        <v>206434</v>
      </c>
      <c r="E3" s="141"/>
      <c r="F3" s="142">
        <v>136577</v>
      </c>
      <c r="G3" s="143"/>
      <c r="H3" s="144"/>
    </row>
    <row r="4" spans="1:8">
      <c r="A4" s="145"/>
      <c r="B4" s="146"/>
      <c r="C4" s="147"/>
      <c r="D4" s="148">
        <v>113355</v>
      </c>
      <c r="E4" s="149"/>
      <c r="F4" s="150">
        <v>59645</v>
      </c>
      <c r="G4" s="151"/>
      <c r="H4" s="152"/>
    </row>
    <row r="5" spans="1:8">
      <c r="A5" s="133" t="s">
        <v>536</v>
      </c>
      <c r="B5" s="138"/>
      <c r="C5" s="139"/>
      <c r="D5" s="140">
        <v>137812</v>
      </c>
      <c r="E5" s="141"/>
      <c r="F5" s="142">
        <v>132212</v>
      </c>
      <c r="G5" s="143"/>
      <c r="H5" s="144"/>
    </row>
    <row r="6" spans="1:8">
      <c r="A6" s="145"/>
      <c r="B6" s="146"/>
      <c r="C6" s="147"/>
      <c r="D6" s="148">
        <v>87633</v>
      </c>
      <c r="E6" s="149"/>
      <c r="F6" s="150">
        <v>67114</v>
      </c>
      <c r="G6" s="151"/>
      <c r="H6" s="152"/>
    </row>
    <row r="7" spans="1:8">
      <c r="A7" s="133" t="s">
        <v>537</v>
      </c>
      <c r="B7" s="138"/>
      <c r="C7" s="139"/>
      <c r="D7" s="140">
        <v>130077</v>
      </c>
      <c r="E7" s="141"/>
      <c r="F7" s="142">
        <v>162193</v>
      </c>
      <c r="G7" s="143"/>
      <c r="H7" s="144"/>
    </row>
    <row r="8" spans="1:8">
      <c r="A8" s="145"/>
      <c r="B8" s="146"/>
      <c r="C8" s="147"/>
      <c r="D8" s="148">
        <v>79082</v>
      </c>
      <c r="E8" s="149"/>
      <c r="F8" s="150">
        <v>79985</v>
      </c>
      <c r="G8" s="151"/>
      <c r="H8" s="152"/>
    </row>
    <row r="9" spans="1:8">
      <c r="A9" s="133" t="s">
        <v>538</v>
      </c>
      <c r="B9" s="138"/>
      <c r="C9" s="139"/>
      <c r="D9" s="140">
        <v>151216</v>
      </c>
      <c r="E9" s="141"/>
      <c r="F9" s="142">
        <v>168868</v>
      </c>
      <c r="G9" s="143"/>
      <c r="H9" s="144"/>
    </row>
    <row r="10" spans="1:8">
      <c r="A10" s="145"/>
      <c r="B10" s="146"/>
      <c r="C10" s="147"/>
      <c r="D10" s="148">
        <v>91822</v>
      </c>
      <c r="E10" s="149"/>
      <c r="F10" s="150">
        <v>79360</v>
      </c>
      <c r="G10" s="151"/>
      <c r="H10" s="152"/>
    </row>
    <row r="11" spans="1:8">
      <c r="A11" s="133" t="s">
        <v>539</v>
      </c>
      <c r="B11" s="138"/>
      <c r="C11" s="139"/>
      <c r="D11" s="140">
        <v>184174</v>
      </c>
      <c r="E11" s="141"/>
      <c r="F11" s="142">
        <v>202870</v>
      </c>
      <c r="G11" s="143"/>
      <c r="H11" s="144"/>
    </row>
    <row r="12" spans="1:8">
      <c r="A12" s="145"/>
      <c r="B12" s="146"/>
      <c r="C12" s="153"/>
      <c r="D12" s="148">
        <v>137355</v>
      </c>
      <c r="E12" s="149"/>
      <c r="F12" s="150">
        <v>79735</v>
      </c>
      <c r="G12" s="151"/>
      <c r="H12" s="152"/>
    </row>
    <row r="13" spans="1:8">
      <c r="A13" s="133"/>
      <c r="B13" s="138"/>
      <c r="C13" s="154"/>
      <c r="D13" s="155">
        <v>161943</v>
      </c>
      <c r="E13" s="156"/>
      <c r="F13" s="157">
        <v>160544</v>
      </c>
      <c r="G13" s="158"/>
      <c r="H13" s="144"/>
    </row>
    <row r="14" spans="1:8">
      <c r="A14" s="145"/>
      <c r="B14" s="146"/>
      <c r="C14" s="147"/>
      <c r="D14" s="148">
        <v>101849</v>
      </c>
      <c r="E14" s="149"/>
      <c r="F14" s="150">
        <v>73168</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7.43</v>
      </c>
      <c r="C19" s="159">
        <f>ROUND(VALUE(SUBSTITUTE(実質収支比率等に係る経年分析!G$48,"▲","-")),2)</f>
        <v>7.79</v>
      </c>
      <c r="D19" s="159">
        <f>ROUND(VALUE(SUBSTITUTE(実質収支比率等に係る経年分析!H$48,"▲","-")),2)</f>
        <v>8.3699999999999992</v>
      </c>
      <c r="E19" s="159">
        <f>ROUND(VALUE(SUBSTITUTE(実質収支比率等に係る経年分析!I$48,"▲","-")),2)</f>
        <v>8.39</v>
      </c>
      <c r="F19" s="159">
        <f>ROUND(VALUE(SUBSTITUTE(実質収支比率等に係る経年分析!J$48,"▲","-")),2)</f>
        <v>7.12</v>
      </c>
    </row>
    <row r="20" spans="1:11">
      <c r="A20" s="159" t="s">
        <v>48</v>
      </c>
      <c r="B20" s="159">
        <f>ROUND(VALUE(SUBSTITUTE(実質収支比率等に係る経年分析!F$47,"▲","-")),2)</f>
        <v>47.62</v>
      </c>
      <c r="C20" s="159">
        <f>ROUND(VALUE(SUBSTITUTE(実質収支比率等に係る経年分析!G$47,"▲","-")),2)</f>
        <v>61.49</v>
      </c>
      <c r="D20" s="159">
        <f>ROUND(VALUE(SUBSTITUTE(実質収支比率等に係る経年分析!H$47,"▲","-")),2)</f>
        <v>72.56</v>
      </c>
      <c r="E20" s="159">
        <f>ROUND(VALUE(SUBSTITUTE(実質収支比率等に係る経年分析!I$47,"▲","-")),2)</f>
        <v>72.319999999999993</v>
      </c>
      <c r="F20" s="159">
        <f>ROUND(VALUE(SUBSTITUTE(実質収支比率等に係る経年分析!J$47,"▲","-")),2)</f>
        <v>76.7</v>
      </c>
    </row>
    <row r="21" spans="1:11">
      <c r="A21" s="159" t="s">
        <v>49</v>
      </c>
      <c r="B21" s="159">
        <f>IF(ISNUMBER(VALUE(SUBSTITUTE(実質収支比率等に係る経年分析!F$49,"▲","-"))),ROUND(VALUE(SUBSTITUTE(実質収支比率等に係る経年分析!F$49,"▲","-")),2),NA())</f>
        <v>4.6399999999999997</v>
      </c>
      <c r="C21" s="159">
        <f>IF(ISNUMBER(VALUE(SUBSTITUTE(実質収支比率等に係る経年分析!G$49,"▲","-"))),ROUND(VALUE(SUBSTITUTE(実質収支比率等に係る経年分析!G$49,"▲","-")),2),NA())</f>
        <v>11.49</v>
      </c>
      <c r="D21" s="159">
        <f>IF(ISNUMBER(VALUE(SUBSTITUTE(実質収支比率等に係る経年分析!H$49,"▲","-"))),ROUND(VALUE(SUBSTITUTE(実質収支比率等に係る経年分析!H$49,"▲","-")),2),NA())</f>
        <v>6.4</v>
      </c>
      <c r="E21" s="159">
        <f>IF(ISNUMBER(VALUE(SUBSTITUTE(実質収支比率等に係る経年分析!I$49,"▲","-"))),ROUND(VALUE(SUBSTITUTE(実質収支比率等に係る経年分析!I$49,"▲","-")),2),NA())</f>
        <v>-6.27</v>
      </c>
      <c r="F21" s="159">
        <f>IF(ISNUMBER(VALUE(SUBSTITUTE(実質収支比率等に係る経年分析!J$49,"▲","-"))),ROUND(VALUE(SUBSTITUTE(実質収支比率等に係る経年分析!J$49,"▲","-")),2),NA())</f>
        <v>-2.2200000000000002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1.25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1.1599999999999999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飲料水供給施設事業特別会計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0.28000000000000003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0.17</v>
      </c>
    </row>
    <row r="33" spans="1:16">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0.57999999999999996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0.31</v>
      </c>
    </row>
    <row r="34" spans="1:16">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0.28000000000000003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1.26</v>
      </c>
    </row>
    <row r="35" spans="1:16">
      <c r="A35" s="160" t="str">
        <f>IF(連結実質赤字比率に係る赤字・黒字の構成分析!C$35="",NA(),連結実質赤字比率に係る赤字・黒字の構成分析!C$35)</f>
        <v>国民健康保険特別会計（事業勘定）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0.36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7.38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7.72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8.3000000000000007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8.3000000000000007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7.05</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1402</v>
      </c>
      <c r="E42" s="161"/>
      <c r="F42" s="161"/>
      <c r="G42" s="161">
        <f>'実質公債費比率（分子）の構造'!L$52</f>
        <v>1370</v>
      </c>
      <c r="H42" s="161"/>
      <c r="I42" s="161"/>
      <c r="J42" s="161">
        <f>'実質公債費比率（分子）の構造'!M$52</f>
        <v>1322</v>
      </c>
      <c r="K42" s="161"/>
      <c r="L42" s="161"/>
      <c r="M42" s="161">
        <f>'実質公債費比率（分子）の構造'!N$52</f>
        <v>1269</v>
      </c>
      <c r="N42" s="161"/>
      <c r="O42" s="161"/>
      <c r="P42" s="161">
        <f>'実質公債費比率（分子）の構造'!O$52</f>
        <v>1348</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c r="A45" s="161" t="s">
        <v>59</v>
      </c>
      <c r="B45" s="161">
        <f>'実質公債費比率（分子）の構造'!K$49</f>
        <v>11</v>
      </c>
      <c r="C45" s="161"/>
      <c r="D45" s="161"/>
      <c r="E45" s="161">
        <f>'実質公債費比率（分子）の構造'!L$49</f>
        <v>11</v>
      </c>
      <c r="F45" s="161"/>
      <c r="G45" s="161"/>
      <c r="H45" s="161">
        <f>'実質公債費比率（分子）の構造'!M$49</f>
        <v>13</v>
      </c>
      <c r="I45" s="161"/>
      <c r="J45" s="161"/>
      <c r="K45" s="161">
        <f>'実質公債費比率（分子）の構造'!N$49</f>
        <v>18</v>
      </c>
      <c r="L45" s="161"/>
      <c r="M45" s="161"/>
      <c r="N45" s="161">
        <f>'実質公債費比率（分子）の構造'!O$49</f>
        <v>21</v>
      </c>
      <c r="O45" s="161"/>
      <c r="P45" s="161"/>
    </row>
    <row r="46" spans="1:16">
      <c r="A46" s="161" t="s">
        <v>60</v>
      </c>
      <c r="B46" s="161">
        <f>'実質公債費比率（分子）の構造'!K$48</f>
        <v>217</v>
      </c>
      <c r="C46" s="161"/>
      <c r="D46" s="161"/>
      <c r="E46" s="161">
        <f>'実質公債費比率（分子）の構造'!L$48</f>
        <v>213</v>
      </c>
      <c r="F46" s="161"/>
      <c r="G46" s="161"/>
      <c r="H46" s="161">
        <f>'実質公債費比率（分子）の構造'!M$48</f>
        <v>215</v>
      </c>
      <c r="I46" s="161"/>
      <c r="J46" s="161"/>
      <c r="K46" s="161">
        <f>'実質公債費比率（分子）の構造'!N$48</f>
        <v>212</v>
      </c>
      <c r="L46" s="161"/>
      <c r="M46" s="161"/>
      <c r="N46" s="161">
        <f>'実質公債費比率（分子）の構造'!O$48</f>
        <v>231</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1746</v>
      </c>
      <c r="C49" s="161"/>
      <c r="D49" s="161"/>
      <c r="E49" s="161">
        <f>'実質公債費比率（分子）の構造'!L$45</f>
        <v>1616</v>
      </c>
      <c r="F49" s="161"/>
      <c r="G49" s="161"/>
      <c r="H49" s="161">
        <f>'実質公債費比率（分子）の構造'!M$45</f>
        <v>1468</v>
      </c>
      <c r="I49" s="161"/>
      <c r="J49" s="161"/>
      <c r="K49" s="161">
        <f>'実質公債費比率（分子）の構造'!N$45</f>
        <v>1372</v>
      </c>
      <c r="L49" s="161"/>
      <c r="M49" s="161"/>
      <c r="N49" s="161">
        <f>'実質公債費比率（分子）の構造'!O$45</f>
        <v>1466</v>
      </c>
      <c r="O49" s="161"/>
      <c r="P49" s="161"/>
    </row>
    <row r="50" spans="1:16">
      <c r="A50" s="161" t="s">
        <v>64</v>
      </c>
      <c r="B50" s="161" t="e">
        <f>NA()</f>
        <v>#N/A</v>
      </c>
      <c r="C50" s="161">
        <f>IF(ISNUMBER('実質公債費比率（分子）の構造'!K$53),'実質公債費比率（分子）の構造'!K$53,NA())</f>
        <v>573</v>
      </c>
      <c r="D50" s="161" t="e">
        <f>NA()</f>
        <v>#N/A</v>
      </c>
      <c r="E50" s="161" t="e">
        <f>NA()</f>
        <v>#N/A</v>
      </c>
      <c r="F50" s="161">
        <f>IF(ISNUMBER('実質公債費比率（分子）の構造'!L$53),'実質公債費比率（分子）の構造'!L$53,NA())</f>
        <v>471</v>
      </c>
      <c r="G50" s="161" t="e">
        <f>NA()</f>
        <v>#N/A</v>
      </c>
      <c r="H50" s="161" t="e">
        <f>NA()</f>
        <v>#N/A</v>
      </c>
      <c r="I50" s="161">
        <f>IF(ISNUMBER('実質公債費比率（分子）の構造'!M$53),'実質公債費比率（分子）の構造'!M$53,NA())</f>
        <v>375</v>
      </c>
      <c r="J50" s="161" t="e">
        <f>NA()</f>
        <v>#N/A</v>
      </c>
      <c r="K50" s="161" t="e">
        <f>NA()</f>
        <v>#N/A</v>
      </c>
      <c r="L50" s="161">
        <f>IF(ISNUMBER('実質公債費比率（分子）の構造'!N$53),'実質公債費比率（分子）の構造'!N$53,NA())</f>
        <v>334</v>
      </c>
      <c r="M50" s="161" t="e">
        <f>NA()</f>
        <v>#N/A</v>
      </c>
      <c r="N50" s="161" t="e">
        <f>NA()</f>
        <v>#N/A</v>
      </c>
      <c r="O50" s="161">
        <f>IF(ISNUMBER('実質公債費比率（分子）の構造'!O$53),'実質公債費比率（分子）の構造'!O$53,NA())</f>
        <v>371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12217</v>
      </c>
      <c r="E56" s="160"/>
      <c r="F56" s="160"/>
      <c r="G56" s="160">
        <f>'将来負担比率（分子）の構造'!J$52</f>
        <v>11927</v>
      </c>
      <c r="H56" s="160"/>
      <c r="I56" s="160"/>
      <c r="J56" s="160">
        <f>'将来負担比率（分子）の構造'!K$52</f>
        <v>12049</v>
      </c>
      <c r="K56" s="160"/>
      <c r="L56" s="160"/>
      <c r="M56" s="160">
        <f>'将来負担比率（分子）の構造'!L$52</f>
        <v>11905</v>
      </c>
      <c r="N56" s="160"/>
      <c r="O56" s="160"/>
      <c r="P56" s="160">
        <f>'将来負担比率（分子）の構造'!M$52</f>
        <v>11615</v>
      </c>
    </row>
    <row r="57" spans="1:16">
      <c r="A57" s="160" t="s">
        <v>35</v>
      </c>
      <c r="B57" s="160"/>
      <c r="C57" s="160"/>
      <c r="D57" s="160">
        <f>'将来負担比率（分子）の構造'!I$51</f>
        <v>165</v>
      </c>
      <c r="E57" s="160"/>
      <c r="F57" s="160"/>
      <c r="G57" s="160">
        <f>'将来負担比率（分子）の構造'!J$51</f>
        <v>122</v>
      </c>
      <c r="H57" s="160"/>
      <c r="I57" s="160"/>
      <c r="J57" s="160">
        <f>'将来負担比率（分子）の構造'!K$51</f>
        <v>98</v>
      </c>
      <c r="K57" s="160"/>
      <c r="L57" s="160"/>
      <c r="M57" s="160">
        <f>'将来負担比率（分子）の構造'!L$51</f>
        <v>84</v>
      </c>
      <c r="N57" s="160"/>
      <c r="O57" s="160"/>
      <c r="P57" s="160">
        <f>'将来負担比率（分子）の構造'!M$51</f>
        <v>70</v>
      </c>
    </row>
    <row r="58" spans="1:16">
      <c r="A58" s="160" t="s">
        <v>34</v>
      </c>
      <c r="B58" s="160"/>
      <c r="C58" s="160"/>
      <c r="D58" s="160">
        <f>'将来負担比率（分子）の構造'!I$50</f>
        <v>7173</v>
      </c>
      <c r="E58" s="160"/>
      <c r="F58" s="160"/>
      <c r="G58" s="160">
        <f>'将来負担比率（分子）の構造'!J$50</f>
        <v>7963</v>
      </c>
      <c r="H58" s="160"/>
      <c r="I58" s="160"/>
      <c r="J58" s="160">
        <f>'将来負担比率（分子）の構造'!K$50</f>
        <v>8960</v>
      </c>
      <c r="K58" s="160"/>
      <c r="L58" s="160"/>
      <c r="M58" s="160">
        <f>'将来負担比率（分子）の構造'!L$50</f>
        <v>10015</v>
      </c>
      <c r="N58" s="160"/>
      <c r="O58" s="160"/>
      <c r="P58" s="160">
        <f>'将来負担比率（分子）の構造'!M$50</f>
        <v>10541</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1251</v>
      </c>
      <c r="C62" s="160"/>
      <c r="D62" s="160"/>
      <c r="E62" s="160">
        <f>'将来負担比率（分子）の構造'!J$45</f>
        <v>1083</v>
      </c>
      <c r="F62" s="160"/>
      <c r="G62" s="160"/>
      <c r="H62" s="160">
        <f>'将来負担比率（分子）の構造'!K$45</f>
        <v>997</v>
      </c>
      <c r="I62" s="160"/>
      <c r="J62" s="160"/>
      <c r="K62" s="160">
        <f>'将来負担比率（分子）の構造'!L$45</f>
        <v>985</v>
      </c>
      <c r="L62" s="160"/>
      <c r="M62" s="160"/>
      <c r="N62" s="160">
        <f>'将来負担比率（分子）の構造'!M$45</f>
        <v>946</v>
      </c>
      <c r="O62" s="160"/>
      <c r="P62" s="160"/>
    </row>
    <row r="63" spans="1:16">
      <c r="A63" s="160" t="s">
        <v>27</v>
      </c>
      <c r="B63" s="160">
        <f>'将来負担比率（分子）の構造'!I$44</f>
        <v>57</v>
      </c>
      <c r="C63" s="160"/>
      <c r="D63" s="160"/>
      <c r="E63" s="160">
        <f>'将来負担比率（分子）の構造'!J$44</f>
        <v>81</v>
      </c>
      <c r="F63" s="160"/>
      <c r="G63" s="160"/>
      <c r="H63" s="160">
        <f>'将来負担比率（分子）の構造'!K$44</f>
        <v>120</v>
      </c>
      <c r="I63" s="160"/>
      <c r="J63" s="160"/>
      <c r="K63" s="160">
        <f>'将来負担比率（分子）の構造'!L$44</f>
        <v>115</v>
      </c>
      <c r="L63" s="160"/>
      <c r="M63" s="160"/>
      <c r="N63" s="160">
        <f>'将来負担比率（分子）の構造'!M$44</f>
        <v>108</v>
      </c>
      <c r="O63" s="160"/>
      <c r="P63" s="160"/>
    </row>
    <row r="64" spans="1:16">
      <c r="A64" s="160" t="s">
        <v>26</v>
      </c>
      <c r="B64" s="160">
        <f>'将来負担比率（分子）の構造'!I$43</f>
        <v>2198</v>
      </c>
      <c r="C64" s="160"/>
      <c r="D64" s="160"/>
      <c r="E64" s="160">
        <f>'将来負担比率（分子）の構造'!J$43</f>
        <v>2180</v>
      </c>
      <c r="F64" s="160"/>
      <c r="G64" s="160"/>
      <c r="H64" s="160">
        <f>'将来負担比率（分子）の構造'!K$43</f>
        <v>1995</v>
      </c>
      <c r="I64" s="160"/>
      <c r="J64" s="160"/>
      <c r="K64" s="160">
        <f>'将来負担比率（分子）の構造'!L$43</f>
        <v>1867</v>
      </c>
      <c r="L64" s="160"/>
      <c r="M64" s="160"/>
      <c r="N64" s="160">
        <f>'将来負担比率（分子）の構造'!M$43</f>
        <v>1808</v>
      </c>
      <c r="O64" s="160"/>
      <c r="P64" s="160"/>
    </row>
    <row r="65" spans="1:16">
      <c r="A65" s="160" t="s">
        <v>25</v>
      </c>
      <c r="B65" s="160">
        <f>'将来負担比率（分子）の構造'!I$42</f>
        <v>20</v>
      </c>
      <c r="C65" s="160"/>
      <c r="D65" s="160"/>
      <c r="E65" s="160">
        <f>'将来負担比率（分子）の構造'!J$42</f>
        <v>10</v>
      </c>
      <c r="F65" s="160"/>
      <c r="G65" s="160"/>
      <c r="H65" s="160">
        <f>'将来負担比率（分子）の構造'!K$42</f>
        <v>7</v>
      </c>
      <c r="I65" s="160"/>
      <c r="J65" s="160"/>
      <c r="K65" s="160">
        <f>'将来負担比率（分子）の構造'!L$42</f>
        <v>2</v>
      </c>
      <c r="L65" s="160"/>
      <c r="M65" s="160"/>
      <c r="N65" s="160">
        <f>'将来負担比率（分子）の構造'!M$42</f>
        <v>6</v>
      </c>
      <c r="O65" s="160"/>
      <c r="P65" s="160"/>
    </row>
    <row r="66" spans="1:16">
      <c r="A66" s="160" t="s">
        <v>24</v>
      </c>
      <c r="B66" s="160">
        <f>'将来負担比率（分子）の構造'!I$41</f>
        <v>13977</v>
      </c>
      <c r="C66" s="160"/>
      <c r="D66" s="160"/>
      <c r="E66" s="160">
        <f>'将来負担比率（分子）の構造'!J$41</f>
        <v>13474</v>
      </c>
      <c r="F66" s="160"/>
      <c r="G66" s="160"/>
      <c r="H66" s="160">
        <f>'将来負担比率（分子）の構造'!K$41</f>
        <v>13380</v>
      </c>
      <c r="I66" s="160"/>
      <c r="J66" s="160"/>
      <c r="K66" s="160">
        <f>'将来負担比率（分子）の構造'!L$41</f>
        <v>12705</v>
      </c>
      <c r="L66" s="160"/>
      <c r="M66" s="160"/>
      <c r="N66" s="160">
        <f>'将来負担比率（分子）の構造'!M$41</f>
        <v>12637</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5028</v>
      </c>
      <c r="C72" s="164">
        <f>基金残高に係る経年分析!G55</f>
        <v>4728</v>
      </c>
      <c r="D72" s="164">
        <f>基金残高に係る経年分析!H55</f>
        <v>4971</v>
      </c>
    </row>
    <row r="73" spans="1:16">
      <c r="A73" s="163" t="s">
        <v>71</v>
      </c>
      <c r="B73" s="164">
        <f>基金残高に係る経年分析!F56</f>
        <v>989</v>
      </c>
      <c r="C73" s="164">
        <f>基金残高に係る経年分析!G56</f>
        <v>834</v>
      </c>
      <c r="D73" s="164">
        <f>基金残高に係る経年分析!H56</f>
        <v>920</v>
      </c>
    </row>
    <row r="74" spans="1:16">
      <c r="A74" s="163" t="s">
        <v>72</v>
      </c>
      <c r="B74" s="164">
        <f>基金残高に係る経年分析!F57</f>
        <v>4722</v>
      </c>
      <c r="C74" s="164">
        <f>基金残高に係る経年分析!G57</f>
        <v>5717</v>
      </c>
      <c r="D74" s="164">
        <f>基金残高に係る経年分析!H57</f>
        <v>5608</v>
      </c>
    </row>
  </sheetData>
  <sheetProtection algorithmName="SHA-512" hashValue="Y823M+ZfjAmZCZVNHrR9U58jqXbMYfixEH5inMHq7V7Pgj3Ziaf6WWeT4kvSJunAzKkubXsdCJ2HSd9NwhFUtg==" saltValue="pNJL/D8+5uZeo53ffDSK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328125" style="205" customWidth="1"/>
    <col min="96" max="133" width="1.6328125" style="221" customWidth="1"/>
    <col min="134" max="143" width="1.6328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218</v>
      </c>
      <c r="C5" s="608"/>
      <c r="D5" s="608"/>
      <c r="E5" s="608"/>
      <c r="F5" s="608"/>
      <c r="G5" s="608"/>
      <c r="H5" s="608"/>
      <c r="I5" s="608"/>
      <c r="J5" s="608"/>
      <c r="K5" s="608"/>
      <c r="L5" s="608"/>
      <c r="M5" s="608"/>
      <c r="N5" s="608"/>
      <c r="O5" s="608"/>
      <c r="P5" s="608"/>
      <c r="Q5" s="609"/>
      <c r="R5" s="610">
        <v>963660</v>
      </c>
      <c r="S5" s="611"/>
      <c r="T5" s="611"/>
      <c r="U5" s="611"/>
      <c r="V5" s="611"/>
      <c r="W5" s="611"/>
      <c r="X5" s="611"/>
      <c r="Y5" s="612"/>
      <c r="Z5" s="613">
        <v>8.6999999999999993</v>
      </c>
      <c r="AA5" s="613"/>
      <c r="AB5" s="613"/>
      <c r="AC5" s="613"/>
      <c r="AD5" s="614">
        <v>963660</v>
      </c>
      <c r="AE5" s="614"/>
      <c r="AF5" s="614"/>
      <c r="AG5" s="614"/>
      <c r="AH5" s="614"/>
      <c r="AI5" s="614"/>
      <c r="AJ5" s="614"/>
      <c r="AK5" s="614"/>
      <c r="AL5" s="615">
        <v>15.4</v>
      </c>
      <c r="AM5" s="616"/>
      <c r="AN5" s="616"/>
      <c r="AO5" s="617"/>
      <c r="AP5" s="607" t="s">
        <v>219</v>
      </c>
      <c r="AQ5" s="608"/>
      <c r="AR5" s="608"/>
      <c r="AS5" s="608"/>
      <c r="AT5" s="608"/>
      <c r="AU5" s="608"/>
      <c r="AV5" s="608"/>
      <c r="AW5" s="608"/>
      <c r="AX5" s="608"/>
      <c r="AY5" s="608"/>
      <c r="AZ5" s="608"/>
      <c r="BA5" s="608"/>
      <c r="BB5" s="608"/>
      <c r="BC5" s="608"/>
      <c r="BD5" s="608"/>
      <c r="BE5" s="608"/>
      <c r="BF5" s="609"/>
      <c r="BG5" s="621">
        <v>963660</v>
      </c>
      <c r="BH5" s="622"/>
      <c r="BI5" s="622"/>
      <c r="BJ5" s="622"/>
      <c r="BK5" s="622"/>
      <c r="BL5" s="622"/>
      <c r="BM5" s="622"/>
      <c r="BN5" s="623"/>
      <c r="BO5" s="624">
        <v>100</v>
      </c>
      <c r="BP5" s="624"/>
      <c r="BQ5" s="624"/>
      <c r="BR5" s="624"/>
      <c r="BS5" s="625" t="s">
        <v>220</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212</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c r="B6" s="618" t="s">
        <v>224</v>
      </c>
      <c r="C6" s="619"/>
      <c r="D6" s="619"/>
      <c r="E6" s="619"/>
      <c r="F6" s="619"/>
      <c r="G6" s="619"/>
      <c r="H6" s="619"/>
      <c r="I6" s="619"/>
      <c r="J6" s="619"/>
      <c r="K6" s="619"/>
      <c r="L6" s="619"/>
      <c r="M6" s="619"/>
      <c r="N6" s="619"/>
      <c r="O6" s="619"/>
      <c r="P6" s="619"/>
      <c r="Q6" s="620"/>
      <c r="R6" s="621">
        <v>229375</v>
      </c>
      <c r="S6" s="622"/>
      <c r="T6" s="622"/>
      <c r="U6" s="622"/>
      <c r="V6" s="622"/>
      <c r="W6" s="622"/>
      <c r="X6" s="622"/>
      <c r="Y6" s="623"/>
      <c r="Z6" s="624">
        <v>2.1</v>
      </c>
      <c r="AA6" s="624"/>
      <c r="AB6" s="624"/>
      <c r="AC6" s="624"/>
      <c r="AD6" s="625">
        <v>229375</v>
      </c>
      <c r="AE6" s="625"/>
      <c r="AF6" s="625"/>
      <c r="AG6" s="625"/>
      <c r="AH6" s="625"/>
      <c r="AI6" s="625"/>
      <c r="AJ6" s="625"/>
      <c r="AK6" s="625"/>
      <c r="AL6" s="626">
        <v>3.7</v>
      </c>
      <c r="AM6" s="627"/>
      <c r="AN6" s="627"/>
      <c r="AO6" s="628"/>
      <c r="AP6" s="618" t="s">
        <v>225</v>
      </c>
      <c r="AQ6" s="619"/>
      <c r="AR6" s="619"/>
      <c r="AS6" s="619"/>
      <c r="AT6" s="619"/>
      <c r="AU6" s="619"/>
      <c r="AV6" s="619"/>
      <c r="AW6" s="619"/>
      <c r="AX6" s="619"/>
      <c r="AY6" s="619"/>
      <c r="AZ6" s="619"/>
      <c r="BA6" s="619"/>
      <c r="BB6" s="619"/>
      <c r="BC6" s="619"/>
      <c r="BD6" s="619"/>
      <c r="BE6" s="619"/>
      <c r="BF6" s="620"/>
      <c r="BG6" s="621">
        <v>963660</v>
      </c>
      <c r="BH6" s="622"/>
      <c r="BI6" s="622"/>
      <c r="BJ6" s="622"/>
      <c r="BK6" s="622"/>
      <c r="BL6" s="622"/>
      <c r="BM6" s="622"/>
      <c r="BN6" s="623"/>
      <c r="BO6" s="624">
        <v>100</v>
      </c>
      <c r="BP6" s="624"/>
      <c r="BQ6" s="624"/>
      <c r="BR6" s="624"/>
      <c r="BS6" s="625" t="s">
        <v>226</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84714</v>
      </c>
      <c r="CS6" s="622"/>
      <c r="CT6" s="622"/>
      <c r="CU6" s="622"/>
      <c r="CV6" s="622"/>
      <c r="CW6" s="622"/>
      <c r="CX6" s="622"/>
      <c r="CY6" s="623"/>
      <c r="CZ6" s="615">
        <v>0.8</v>
      </c>
      <c r="DA6" s="616"/>
      <c r="DB6" s="616"/>
      <c r="DC6" s="635"/>
      <c r="DD6" s="630" t="s">
        <v>220</v>
      </c>
      <c r="DE6" s="622"/>
      <c r="DF6" s="622"/>
      <c r="DG6" s="622"/>
      <c r="DH6" s="622"/>
      <c r="DI6" s="622"/>
      <c r="DJ6" s="622"/>
      <c r="DK6" s="622"/>
      <c r="DL6" s="622"/>
      <c r="DM6" s="622"/>
      <c r="DN6" s="622"/>
      <c r="DO6" s="622"/>
      <c r="DP6" s="623"/>
      <c r="DQ6" s="630">
        <v>84714</v>
      </c>
      <c r="DR6" s="622"/>
      <c r="DS6" s="622"/>
      <c r="DT6" s="622"/>
      <c r="DU6" s="622"/>
      <c r="DV6" s="622"/>
      <c r="DW6" s="622"/>
      <c r="DX6" s="622"/>
      <c r="DY6" s="622"/>
      <c r="DZ6" s="622"/>
      <c r="EA6" s="622"/>
      <c r="EB6" s="622"/>
      <c r="EC6" s="631"/>
    </row>
    <row r="7" spans="2:143" ht="11.25" customHeight="1">
      <c r="B7" s="618" t="s">
        <v>228</v>
      </c>
      <c r="C7" s="619"/>
      <c r="D7" s="619"/>
      <c r="E7" s="619"/>
      <c r="F7" s="619"/>
      <c r="G7" s="619"/>
      <c r="H7" s="619"/>
      <c r="I7" s="619"/>
      <c r="J7" s="619"/>
      <c r="K7" s="619"/>
      <c r="L7" s="619"/>
      <c r="M7" s="619"/>
      <c r="N7" s="619"/>
      <c r="O7" s="619"/>
      <c r="P7" s="619"/>
      <c r="Q7" s="620"/>
      <c r="R7" s="621">
        <v>1562</v>
      </c>
      <c r="S7" s="622"/>
      <c r="T7" s="622"/>
      <c r="U7" s="622"/>
      <c r="V7" s="622"/>
      <c r="W7" s="622"/>
      <c r="X7" s="622"/>
      <c r="Y7" s="623"/>
      <c r="Z7" s="624">
        <v>0</v>
      </c>
      <c r="AA7" s="624"/>
      <c r="AB7" s="624"/>
      <c r="AC7" s="624"/>
      <c r="AD7" s="625">
        <v>1562</v>
      </c>
      <c r="AE7" s="625"/>
      <c r="AF7" s="625"/>
      <c r="AG7" s="625"/>
      <c r="AH7" s="625"/>
      <c r="AI7" s="625"/>
      <c r="AJ7" s="625"/>
      <c r="AK7" s="625"/>
      <c r="AL7" s="626">
        <v>0</v>
      </c>
      <c r="AM7" s="627"/>
      <c r="AN7" s="627"/>
      <c r="AO7" s="628"/>
      <c r="AP7" s="618" t="s">
        <v>229</v>
      </c>
      <c r="AQ7" s="619"/>
      <c r="AR7" s="619"/>
      <c r="AS7" s="619"/>
      <c r="AT7" s="619"/>
      <c r="AU7" s="619"/>
      <c r="AV7" s="619"/>
      <c r="AW7" s="619"/>
      <c r="AX7" s="619"/>
      <c r="AY7" s="619"/>
      <c r="AZ7" s="619"/>
      <c r="BA7" s="619"/>
      <c r="BB7" s="619"/>
      <c r="BC7" s="619"/>
      <c r="BD7" s="619"/>
      <c r="BE7" s="619"/>
      <c r="BF7" s="620"/>
      <c r="BG7" s="621">
        <v>310191</v>
      </c>
      <c r="BH7" s="622"/>
      <c r="BI7" s="622"/>
      <c r="BJ7" s="622"/>
      <c r="BK7" s="622"/>
      <c r="BL7" s="622"/>
      <c r="BM7" s="622"/>
      <c r="BN7" s="623"/>
      <c r="BO7" s="624">
        <v>32.200000000000003</v>
      </c>
      <c r="BP7" s="624"/>
      <c r="BQ7" s="624"/>
      <c r="BR7" s="624"/>
      <c r="BS7" s="625" t="s">
        <v>220</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2501125</v>
      </c>
      <c r="CS7" s="622"/>
      <c r="CT7" s="622"/>
      <c r="CU7" s="622"/>
      <c r="CV7" s="622"/>
      <c r="CW7" s="622"/>
      <c r="CX7" s="622"/>
      <c r="CY7" s="623"/>
      <c r="CZ7" s="624">
        <v>23.8</v>
      </c>
      <c r="DA7" s="624"/>
      <c r="DB7" s="624"/>
      <c r="DC7" s="624"/>
      <c r="DD7" s="630">
        <v>140032</v>
      </c>
      <c r="DE7" s="622"/>
      <c r="DF7" s="622"/>
      <c r="DG7" s="622"/>
      <c r="DH7" s="622"/>
      <c r="DI7" s="622"/>
      <c r="DJ7" s="622"/>
      <c r="DK7" s="622"/>
      <c r="DL7" s="622"/>
      <c r="DM7" s="622"/>
      <c r="DN7" s="622"/>
      <c r="DO7" s="622"/>
      <c r="DP7" s="623"/>
      <c r="DQ7" s="630">
        <v>1375273</v>
      </c>
      <c r="DR7" s="622"/>
      <c r="DS7" s="622"/>
      <c r="DT7" s="622"/>
      <c r="DU7" s="622"/>
      <c r="DV7" s="622"/>
      <c r="DW7" s="622"/>
      <c r="DX7" s="622"/>
      <c r="DY7" s="622"/>
      <c r="DZ7" s="622"/>
      <c r="EA7" s="622"/>
      <c r="EB7" s="622"/>
      <c r="EC7" s="631"/>
    </row>
    <row r="8" spans="2:143" ht="11.25" customHeight="1">
      <c r="B8" s="618" t="s">
        <v>231</v>
      </c>
      <c r="C8" s="619"/>
      <c r="D8" s="619"/>
      <c r="E8" s="619"/>
      <c r="F8" s="619"/>
      <c r="G8" s="619"/>
      <c r="H8" s="619"/>
      <c r="I8" s="619"/>
      <c r="J8" s="619"/>
      <c r="K8" s="619"/>
      <c r="L8" s="619"/>
      <c r="M8" s="619"/>
      <c r="N8" s="619"/>
      <c r="O8" s="619"/>
      <c r="P8" s="619"/>
      <c r="Q8" s="620"/>
      <c r="R8" s="621">
        <v>3479</v>
      </c>
      <c r="S8" s="622"/>
      <c r="T8" s="622"/>
      <c r="U8" s="622"/>
      <c r="V8" s="622"/>
      <c r="W8" s="622"/>
      <c r="X8" s="622"/>
      <c r="Y8" s="623"/>
      <c r="Z8" s="624">
        <v>0</v>
      </c>
      <c r="AA8" s="624"/>
      <c r="AB8" s="624"/>
      <c r="AC8" s="624"/>
      <c r="AD8" s="625">
        <v>3479</v>
      </c>
      <c r="AE8" s="625"/>
      <c r="AF8" s="625"/>
      <c r="AG8" s="625"/>
      <c r="AH8" s="625"/>
      <c r="AI8" s="625"/>
      <c r="AJ8" s="625"/>
      <c r="AK8" s="625"/>
      <c r="AL8" s="626">
        <v>0.1</v>
      </c>
      <c r="AM8" s="627"/>
      <c r="AN8" s="627"/>
      <c r="AO8" s="628"/>
      <c r="AP8" s="618" t="s">
        <v>232</v>
      </c>
      <c r="AQ8" s="619"/>
      <c r="AR8" s="619"/>
      <c r="AS8" s="619"/>
      <c r="AT8" s="619"/>
      <c r="AU8" s="619"/>
      <c r="AV8" s="619"/>
      <c r="AW8" s="619"/>
      <c r="AX8" s="619"/>
      <c r="AY8" s="619"/>
      <c r="AZ8" s="619"/>
      <c r="BA8" s="619"/>
      <c r="BB8" s="619"/>
      <c r="BC8" s="619"/>
      <c r="BD8" s="619"/>
      <c r="BE8" s="619"/>
      <c r="BF8" s="620"/>
      <c r="BG8" s="621">
        <v>14529</v>
      </c>
      <c r="BH8" s="622"/>
      <c r="BI8" s="622"/>
      <c r="BJ8" s="622"/>
      <c r="BK8" s="622"/>
      <c r="BL8" s="622"/>
      <c r="BM8" s="622"/>
      <c r="BN8" s="623"/>
      <c r="BO8" s="624">
        <v>1.5</v>
      </c>
      <c r="BP8" s="624"/>
      <c r="BQ8" s="624"/>
      <c r="BR8" s="624"/>
      <c r="BS8" s="630" t="s">
        <v>226</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2126748</v>
      </c>
      <c r="CS8" s="622"/>
      <c r="CT8" s="622"/>
      <c r="CU8" s="622"/>
      <c r="CV8" s="622"/>
      <c r="CW8" s="622"/>
      <c r="CX8" s="622"/>
      <c r="CY8" s="623"/>
      <c r="CZ8" s="624">
        <v>20.2</v>
      </c>
      <c r="DA8" s="624"/>
      <c r="DB8" s="624"/>
      <c r="DC8" s="624"/>
      <c r="DD8" s="630">
        <v>366692</v>
      </c>
      <c r="DE8" s="622"/>
      <c r="DF8" s="622"/>
      <c r="DG8" s="622"/>
      <c r="DH8" s="622"/>
      <c r="DI8" s="622"/>
      <c r="DJ8" s="622"/>
      <c r="DK8" s="622"/>
      <c r="DL8" s="622"/>
      <c r="DM8" s="622"/>
      <c r="DN8" s="622"/>
      <c r="DO8" s="622"/>
      <c r="DP8" s="623"/>
      <c r="DQ8" s="630">
        <v>1164911</v>
      </c>
      <c r="DR8" s="622"/>
      <c r="DS8" s="622"/>
      <c r="DT8" s="622"/>
      <c r="DU8" s="622"/>
      <c r="DV8" s="622"/>
      <c r="DW8" s="622"/>
      <c r="DX8" s="622"/>
      <c r="DY8" s="622"/>
      <c r="DZ8" s="622"/>
      <c r="EA8" s="622"/>
      <c r="EB8" s="622"/>
      <c r="EC8" s="631"/>
    </row>
    <row r="9" spans="2:143" ht="11.25" customHeight="1">
      <c r="B9" s="618" t="s">
        <v>234</v>
      </c>
      <c r="C9" s="619"/>
      <c r="D9" s="619"/>
      <c r="E9" s="619"/>
      <c r="F9" s="619"/>
      <c r="G9" s="619"/>
      <c r="H9" s="619"/>
      <c r="I9" s="619"/>
      <c r="J9" s="619"/>
      <c r="K9" s="619"/>
      <c r="L9" s="619"/>
      <c r="M9" s="619"/>
      <c r="N9" s="619"/>
      <c r="O9" s="619"/>
      <c r="P9" s="619"/>
      <c r="Q9" s="620"/>
      <c r="R9" s="621">
        <v>3231</v>
      </c>
      <c r="S9" s="622"/>
      <c r="T9" s="622"/>
      <c r="U9" s="622"/>
      <c r="V9" s="622"/>
      <c r="W9" s="622"/>
      <c r="X9" s="622"/>
      <c r="Y9" s="623"/>
      <c r="Z9" s="624">
        <v>0</v>
      </c>
      <c r="AA9" s="624"/>
      <c r="AB9" s="624"/>
      <c r="AC9" s="624"/>
      <c r="AD9" s="625">
        <v>3231</v>
      </c>
      <c r="AE9" s="625"/>
      <c r="AF9" s="625"/>
      <c r="AG9" s="625"/>
      <c r="AH9" s="625"/>
      <c r="AI9" s="625"/>
      <c r="AJ9" s="625"/>
      <c r="AK9" s="625"/>
      <c r="AL9" s="626">
        <v>0.1</v>
      </c>
      <c r="AM9" s="627"/>
      <c r="AN9" s="627"/>
      <c r="AO9" s="628"/>
      <c r="AP9" s="618" t="s">
        <v>235</v>
      </c>
      <c r="AQ9" s="619"/>
      <c r="AR9" s="619"/>
      <c r="AS9" s="619"/>
      <c r="AT9" s="619"/>
      <c r="AU9" s="619"/>
      <c r="AV9" s="619"/>
      <c r="AW9" s="619"/>
      <c r="AX9" s="619"/>
      <c r="AY9" s="619"/>
      <c r="AZ9" s="619"/>
      <c r="BA9" s="619"/>
      <c r="BB9" s="619"/>
      <c r="BC9" s="619"/>
      <c r="BD9" s="619"/>
      <c r="BE9" s="619"/>
      <c r="BF9" s="620"/>
      <c r="BG9" s="621">
        <v>254013</v>
      </c>
      <c r="BH9" s="622"/>
      <c r="BI9" s="622"/>
      <c r="BJ9" s="622"/>
      <c r="BK9" s="622"/>
      <c r="BL9" s="622"/>
      <c r="BM9" s="622"/>
      <c r="BN9" s="623"/>
      <c r="BO9" s="624">
        <v>26.4</v>
      </c>
      <c r="BP9" s="624"/>
      <c r="BQ9" s="624"/>
      <c r="BR9" s="624"/>
      <c r="BS9" s="630" t="s">
        <v>226</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1329688</v>
      </c>
      <c r="CS9" s="622"/>
      <c r="CT9" s="622"/>
      <c r="CU9" s="622"/>
      <c r="CV9" s="622"/>
      <c r="CW9" s="622"/>
      <c r="CX9" s="622"/>
      <c r="CY9" s="623"/>
      <c r="CZ9" s="624">
        <v>12.7</v>
      </c>
      <c r="DA9" s="624"/>
      <c r="DB9" s="624"/>
      <c r="DC9" s="624"/>
      <c r="DD9" s="630">
        <v>26650</v>
      </c>
      <c r="DE9" s="622"/>
      <c r="DF9" s="622"/>
      <c r="DG9" s="622"/>
      <c r="DH9" s="622"/>
      <c r="DI9" s="622"/>
      <c r="DJ9" s="622"/>
      <c r="DK9" s="622"/>
      <c r="DL9" s="622"/>
      <c r="DM9" s="622"/>
      <c r="DN9" s="622"/>
      <c r="DO9" s="622"/>
      <c r="DP9" s="623"/>
      <c r="DQ9" s="630">
        <v>858073</v>
      </c>
      <c r="DR9" s="622"/>
      <c r="DS9" s="622"/>
      <c r="DT9" s="622"/>
      <c r="DU9" s="622"/>
      <c r="DV9" s="622"/>
      <c r="DW9" s="622"/>
      <c r="DX9" s="622"/>
      <c r="DY9" s="622"/>
      <c r="DZ9" s="622"/>
      <c r="EA9" s="622"/>
      <c r="EB9" s="622"/>
      <c r="EC9" s="631"/>
    </row>
    <row r="10" spans="2:143" ht="11.25" customHeight="1">
      <c r="B10" s="618" t="s">
        <v>237</v>
      </c>
      <c r="C10" s="619"/>
      <c r="D10" s="619"/>
      <c r="E10" s="619"/>
      <c r="F10" s="619"/>
      <c r="G10" s="619"/>
      <c r="H10" s="619"/>
      <c r="I10" s="619"/>
      <c r="J10" s="619"/>
      <c r="K10" s="619"/>
      <c r="L10" s="619"/>
      <c r="M10" s="619"/>
      <c r="N10" s="619"/>
      <c r="O10" s="619"/>
      <c r="P10" s="619"/>
      <c r="Q10" s="620"/>
      <c r="R10" s="621" t="s">
        <v>220</v>
      </c>
      <c r="S10" s="622"/>
      <c r="T10" s="622"/>
      <c r="U10" s="622"/>
      <c r="V10" s="622"/>
      <c r="W10" s="622"/>
      <c r="X10" s="622"/>
      <c r="Y10" s="623"/>
      <c r="Z10" s="624" t="s">
        <v>220</v>
      </c>
      <c r="AA10" s="624"/>
      <c r="AB10" s="624"/>
      <c r="AC10" s="624"/>
      <c r="AD10" s="625" t="s">
        <v>226</v>
      </c>
      <c r="AE10" s="625"/>
      <c r="AF10" s="625"/>
      <c r="AG10" s="625"/>
      <c r="AH10" s="625"/>
      <c r="AI10" s="625"/>
      <c r="AJ10" s="625"/>
      <c r="AK10" s="625"/>
      <c r="AL10" s="626" t="s">
        <v>220</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25104</v>
      </c>
      <c r="BH10" s="622"/>
      <c r="BI10" s="622"/>
      <c r="BJ10" s="622"/>
      <c r="BK10" s="622"/>
      <c r="BL10" s="622"/>
      <c r="BM10" s="622"/>
      <c r="BN10" s="623"/>
      <c r="BO10" s="624">
        <v>2.6</v>
      </c>
      <c r="BP10" s="624"/>
      <c r="BQ10" s="624"/>
      <c r="BR10" s="624"/>
      <c r="BS10" s="630" t="s">
        <v>220</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t="s">
        <v>220</v>
      </c>
      <c r="CS10" s="622"/>
      <c r="CT10" s="622"/>
      <c r="CU10" s="622"/>
      <c r="CV10" s="622"/>
      <c r="CW10" s="622"/>
      <c r="CX10" s="622"/>
      <c r="CY10" s="623"/>
      <c r="CZ10" s="624" t="s">
        <v>220</v>
      </c>
      <c r="DA10" s="624"/>
      <c r="DB10" s="624"/>
      <c r="DC10" s="624"/>
      <c r="DD10" s="630" t="s">
        <v>226</v>
      </c>
      <c r="DE10" s="622"/>
      <c r="DF10" s="622"/>
      <c r="DG10" s="622"/>
      <c r="DH10" s="622"/>
      <c r="DI10" s="622"/>
      <c r="DJ10" s="622"/>
      <c r="DK10" s="622"/>
      <c r="DL10" s="622"/>
      <c r="DM10" s="622"/>
      <c r="DN10" s="622"/>
      <c r="DO10" s="622"/>
      <c r="DP10" s="623"/>
      <c r="DQ10" s="630" t="s">
        <v>226</v>
      </c>
      <c r="DR10" s="622"/>
      <c r="DS10" s="622"/>
      <c r="DT10" s="622"/>
      <c r="DU10" s="622"/>
      <c r="DV10" s="622"/>
      <c r="DW10" s="622"/>
      <c r="DX10" s="622"/>
      <c r="DY10" s="622"/>
      <c r="DZ10" s="622"/>
      <c r="EA10" s="622"/>
      <c r="EB10" s="622"/>
      <c r="EC10" s="631"/>
    </row>
    <row r="11" spans="2:143" ht="11.25" customHeight="1">
      <c r="B11" s="618" t="s">
        <v>240</v>
      </c>
      <c r="C11" s="619"/>
      <c r="D11" s="619"/>
      <c r="E11" s="619"/>
      <c r="F11" s="619"/>
      <c r="G11" s="619"/>
      <c r="H11" s="619"/>
      <c r="I11" s="619"/>
      <c r="J11" s="619"/>
      <c r="K11" s="619"/>
      <c r="L11" s="619"/>
      <c r="M11" s="619"/>
      <c r="N11" s="619"/>
      <c r="O11" s="619"/>
      <c r="P11" s="619"/>
      <c r="Q11" s="620"/>
      <c r="R11" s="621" t="s">
        <v>220</v>
      </c>
      <c r="S11" s="622"/>
      <c r="T11" s="622"/>
      <c r="U11" s="622"/>
      <c r="V11" s="622"/>
      <c r="W11" s="622"/>
      <c r="X11" s="622"/>
      <c r="Y11" s="623"/>
      <c r="Z11" s="624" t="s">
        <v>226</v>
      </c>
      <c r="AA11" s="624"/>
      <c r="AB11" s="624"/>
      <c r="AC11" s="624"/>
      <c r="AD11" s="625" t="s">
        <v>220</v>
      </c>
      <c r="AE11" s="625"/>
      <c r="AF11" s="625"/>
      <c r="AG11" s="625"/>
      <c r="AH11" s="625"/>
      <c r="AI11" s="625"/>
      <c r="AJ11" s="625"/>
      <c r="AK11" s="625"/>
      <c r="AL11" s="626" t="s">
        <v>220</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16545</v>
      </c>
      <c r="BH11" s="622"/>
      <c r="BI11" s="622"/>
      <c r="BJ11" s="622"/>
      <c r="BK11" s="622"/>
      <c r="BL11" s="622"/>
      <c r="BM11" s="622"/>
      <c r="BN11" s="623"/>
      <c r="BO11" s="624">
        <v>1.7</v>
      </c>
      <c r="BP11" s="624"/>
      <c r="BQ11" s="624"/>
      <c r="BR11" s="624"/>
      <c r="BS11" s="630" t="s">
        <v>226</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1263246</v>
      </c>
      <c r="CS11" s="622"/>
      <c r="CT11" s="622"/>
      <c r="CU11" s="622"/>
      <c r="CV11" s="622"/>
      <c r="CW11" s="622"/>
      <c r="CX11" s="622"/>
      <c r="CY11" s="623"/>
      <c r="CZ11" s="624">
        <v>12</v>
      </c>
      <c r="DA11" s="624"/>
      <c r="DB11" s="624"/>
      <c r="DC11" s="624"/>
      <c r="DD11" s="630">
        <v>636539</v>
      </c>
      <c r="DE11" s="622"/>
      <c r="DF11" s="622"/>
      <c r="DG11" s="622"/>
      <c r="DH11" s="622"/>
      <c r="DI11" s="622"/>
      <c r="DJ11" s="622"/>
      <c r="DK11" s="622"/>
      <c r="DL11" s="622"/>
      <c r="DM11" s="622"/>
      <c r="DN11" s="622"/>
      <c r="DO11" s="622"/>
      <c r="DP11" s="623"/>
      <c r="DQ11" s="630">
        <v>684599</v>
      </c>
      <c r="DR11" s="622"/>
      <c r="DS11" s="622"/>
      <c r="DT11" s="622"/>
      <c r="DU11" s="622"/>
      <c r="DV11" s="622"/>
      <c r="DW11" s="622"/>
      <c r="DX11" s="622"/>
      <c r="DY11" s="622"/>
      <c r="DZ11" s="622"/>
      <c r="EA11" s="622"/>
      <c r="EB11" s="622"/>
      <c r="EC11" s="631"/>
    </row>
    <row r="12" spans="2:143" ht="11.25" customHeight="1">
      <c r="B12" s="618" t="s">
        <v>243</v>
      </c>
      <c r="C12" s="619"/>
      <c r="D12" s="619"/>
      <c r="E12" s="619"/>
      <c r="F12" s="619"/>
      <c r="G12" s="619"/>
      <c r="H12" s="619"/>
      <c r="I12" s="619"/>
      <c r="J12" s="619"/>
      <c r="K12" s="619"/>
      <c r="L12" s="619"/>
      <c r="M12" s="619"/>
      <c r="N12" s="619"/>
      <c r="O12" s="619"/>
      <c r="P12" s="619"/>
      <c r="Q12" s="620"/>
      <c r="R12" s="621">
        <v>158431</v>
      </c>
      <c r="S12" s="622"/>
      <c r="T12" s="622"/>
      <c r="U12" s="622"/>
      <c r="V12" s="622"/>
      <c r="W12" s="622"/>
      <c r="X12" s="622"/>
      <c r="Y12" s="623"/>
      <c r="Z12" s="624">
        <v>1.4</v>
      </c>
      <c r="AA12" s="624"/>
      <c r="AB12" s="624"/>
      <c r="AC12" s="624"/>
      <c r="AD12" s="625">
        <v>158431</v>
      </c>
      <c r="AE12" s="625"/>
      <c r="AF12" s="625"/>
      <c r="AG12" s="625"/>
      <c r="AH12" s="625"/>
      <c r="AI12" s="625"/>
      <c r="AJ12" s="625"/>
      <c r="AK12" s="625"/>
      <c r="AL12" s="626">
        <v>2.5</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581347</v>
      </c>
      <c r="BH12" s="622"/>
      <c r="BI12" s="622"/>
      <c r="BJ12" s="622"/>
      <c r="BK12" s="622"/>
      <c r="BL12" s="622"/>
      <c r="BM12" s="622"/>
      <c r="BN12" s="623"/>
      <c r="BO12" s="624">
        <v>60.3</v>
      </c>
      <c r="BP12" s="624"/>
      <c r="BQ12" s="624"/>
      <c r="BR12" s="624"/>
      <c r="BS12" s="630" t="s">
        <v>220</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168875</v>
      </c>
      <c r="CS12" s="622"/>
      <c r="CT12" s="622"/>
      <c r="CU12" s="622"/>
      <c r="CV12" s="622"/>
      <c r="CW12" s="622"/>
      <c r="CX12" s="622"/>
      <c r="CY12" s="623"/>
      <c r="CZ12" s="624">
        <v>1.6</v>
      </c>
      <c r="DA12" s="624"/>
      <c r="DB12" s="624"/>
      <c r="DC12" s="624"/>
      <c r="DD12" s="630">
        <v>34447</v>
      </c>
      <c r="DE12" s="622"/>
      <c r="DF12" s="622"/>
      <c r="DG12" s="622"/>
      <c r="DH12" s="622"/>
      <c r="DI12" s="622"/>
      <c r="DJ12" s="622"/>
      <c r="DK12" s="622"/>
      <c r="DL12" s="622"/>
      <c r="DM12" s="622"/>
      <c r="DN12" s="622"/>
      <c r="DO12" s="622"/>
      <c r="DP12" s="623"/>
      <c r="DQ12" s="630">
        <v>112975</v>
      </c>
      <c r="DR12" s="622"/>
      <c r="DS12" s="622"/>
      <c r="DT12" s="622"/>
      <c r="DU12" s="622"/>
      <c r="DV12" s="622"/>
      <c r="DW12" s="622"/>
      <c r="DX12" s="622"/>
      <c r="DY12" s="622"/>
      <c r="DZ12" s="622"/>
      <c r="EA12" s="622"/>
      <c r="EB12" s="622"/>
      <c r="EC12" s="631"/>
    </row>
    <row r="13" spans="2:143" ht="11.25" customHeight="1">
      <c r="B13" s="618" t="s">
        <v>246</v>
      </c>
      <c r="C13" s="619"/>
      <c r="D13" s="619"/>
      <c r="E13" s="619"/>
      <c r="F13" s="619"/>
      <c r="G13" s="619"/>
      <c r="H13" s="619"/>
      <c r="I13" s="619"/>
      <c r="J13" s="619"/>
      <c r="K13" s="619"/>
      <c r="L13" s="619"/>
      <c r="M13" s="619"/>
      <c r="N13" s="619"/>
      <c r="O13" s="619"/>
      <c r="P13" s="619"/>
      <c r="Q13" s="620"/>
      <c r="R13" s="621">
        <v>3237</v>
      </c>
      <c r="S13" s="622"/>
      <c r="T13" s="622"/>
      <c r="U13" s="622"/>
      <c r="V13" s="622"/>
      <c r="W13" s="622"/>
      <c r="X13" s="622"/>
      <c r="Y13" s="623"/>
      <c r="Z13" s="624">
        <v>0</v>
      </c>
      <c r="AA13" s="624"/>
      <c r="AB13" s="624"/>
      <c r="AC13" s="624"/>
      <c r="AD13" s="625">
        <v>3237</v>
      </c>
      <c r="AE13" s="625"/>
      <c r="AF13" s="625"/>
      <c r="AG13" s="625"/>
      <c r="AH13" s="625"/>
      <c r="AI13" s="625"/>
      <c r="AJ13" s="625"/>
      <c r="AK13" s="625"/>
      <c r="AL13" s="626">
        <v>0.1</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576761</v>
      </c>
      <c r="BH13" s="622"/>
      <c r="BI13" s="622"/>
      <c r="BJ13" s="622"/>
      <c r="BK13" s="622"/>
      <c r="BL13" s="622"/>
      <c r="BM13" s="622"/>
      <c r="BN13" s="623"/>
      <c r="BO13" s="624">
        <v>59.9</v>
      </c>
      <c r="BP13" s="624"/>
      <c r="BQ13" s="624"/>
      <c r="BR13" s="624"/>
      <c r="BS13" s="630" t="s">
        <v>220</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566585</v>
      </c>
      <c r="CS13" s="622"/>
      <c r="CT13" s="622"/>
      <c r="CU13" s="622"/>
      <c r="CV13" s="622"/>
      <c r="CW13" s="622"/>
      <c r="CX13" s="622"/>
      <c r="CY13" s="623"/>
      <c r="CZ13" s="624">
        <v>5.4</v>
      </c>
      <c r="DA13" s="624"/>
      <c r="DB13" s="624"/>
      <c r="DC13" s="624"/>
      <c r="DD13" s="630">
        <v>447576</v>
      </c>
      <c r="DE13" s="622"/>
      <c r="DF13" s="622"/>
      <c r="DG13" s="622"/>
      <c r="DH13" s="622"/>
      <c r="DI13" s="622"/>
      <c r="DJ13" s="622"/>
      <c r="DK13" s="622"/>
      <c r="DL13" s="622"/>
      <c r="DM13" s="622"/>
      <c r="DN13" s="622"/>
      <c r="DO13" s="622"/>
      <c r="DP13" s="623"/>
      <c r="DQ13" s="630">
        <v>315179</v>
      </c>
      <c r="DR13" s="622"/>
      <c r="DS13" s="622"/>
      <c r="DT13" s="622"/>
      <c r="DU13" s="622"/>
      <c r="DV13" s="622"/>
      <c r="DW13" s="622"/>
      <c r="DX13" s="622"/>
      <c r="DY13" s="622"/>
      <c r="DZ13" s="622"/>
      <c r="EA13" s="622"/>
      <c r="EB13" s="622"/>
      <c r="EC13" s="631"/>
    </row>
    <row r="14" spans="2:143" ht="11.25" customHeight="1">
      <c r="B14" s="618" t="s">
        <v>249</v>
      </c>
      <c r="C14" s="619"/>
      <c r="D14" s="619"/>
      <c r="E14" s="619"/>
      <c r="F14" s="619"/>
      <c r="G14" s="619"/>
      <c r="H14" s="619"/>
      <c r="I14" s="619"/>
      <c r="J14" s="619"/>
      <c r="K14" s="619"/>
      <c r="L14" s="619"/>
      <c r="M14" s="619"/>
      <c r="N14" s="619"/>
      <c r="O14" s="619"/>
      <c r="P14" s="619"/>
      <c r="Q14" s="620"/>
      <c r="R14" s="621" t="s">
        <v>220</v>
      </c>
      <c r="S14" s="622"/>
      <c r="T14" s="622"/>
      <c r="U14" s="622"/>
      <c r="V14" s="622"/>
      <c r="W14" s="622"/>
      <c r="X14" s="622"/>
      <c r="Y14" s="623"/>
      <c r="Z14" s="624" t="s">
        <v>220</v>
      </c>
      <c r="AA14" s="624"/>
      <c r="AB14" s="624"/>
      <c r="AC14" s="624"/>
      <c r="AD14" s="625" t="s">
        <v>226</v>
      </c>
      <c r="AE14" s="625"/>
      <c r="AF14" s="625"/>
      <c r="AG14" s="625"/>
      <c r="AH14" s="625"/>
      <c r="AI14" s="625"/>
      <c r="AJ14" s="625"/>
      <c r="AK14" s="625"/>
      <c r="AL14" s="626" t="s">
        <v>226</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42125</v>
      </c>
      <c r="BH14" s="622"/>
      <c r="BI14" s="622"/>
      <c r="BJ14" s="622"/>
      <c r="BK14" s="622"/>
      <c r="BL14" s="622"/>
      <c r="BM14" s="622"/>
      <c r="BN14" s="623"/>
      <c r="BO14" s="624">
        <v>4.4000000000000004</v>
      </c>
      <c r="BP14" s="624"/>
      <c r="BQ14" s="624"/>
      <c r="BR14" s="624"/>
      <c r="BS14" s="630" t="s">
        <v>226</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412021</v>
      </c>
      <c r="CS14" s="622"/>
      <c r="CT14" s="622"/>
      <c r="CU14" s="622"/>
      <c r="CV14" s="622"/>
      <c r="CW14" s="622"/>
      <c r="CX14" s="622"/>
      <c r="CY14" s="623"/>
      <c r="CZ14" s="624">
        <v>3.9</v>
      </c>
      <c r="DA14" s="624"/>
      <c r="DB14" s="624"/>
      <c r="DC14" s="624"/>
      <c r="DD14" s="630">
        <v>37209</v>
      </c>
      <c r="DE14" s="622"/>
      <c r="DF14" s="622"/>
      <c r="DG14" s="622"/>
      <c r="DH14" s="622"/>
      <c r="DI14" s="622"/>
      <c r="DJ14" s="622"/>
      <c r="DK14" s="622"/>
      <c r="DL14" s="622"/>
      <c r="DM14" s="622"/>
      <c r="DN14" s="622"/>
      <c r="DO14" s="622"/>
      <c r="DP14" s="623"/>
      <c r="DQ14" s="630">
        <v>375047</v>
      </c>
      <c r="DR14" s="622"/>
      <c r="DS14" s="622"/>
      <c r="DT14" s="622"/>
      <c r="DU14" s="622"/>
      <c r="DV14" s="622"/>
      <c r="DW14" s="622"/>
      <c r="DX14" s="622"/>
      <c r="DY14" s="622"/>
      <c r="DZ14" s="622"/>
      <c r="EA14" s="622"/>
      <c r="EB14" s="622"/>
      <c r="EC14" s="631"/>
    </row>
    <row r="15" spans="2:143" ht="11.25" customHeight="1">
      <c r="B15" s="618" t="s">
        <v>252</v>
      </c>
      <c r="C15" s="619"/>
      <c r="D15" s="619"/>
      <c r="E15" s="619"/>
      <c r="F15" s="619"/>
      <c r="G15" s="619"/>
      <c r="H15" s="619"/>
      <c r="I15" s="619"/>
      <c r="J15" s="619"/>
      <c r="K15" s="619"/>
      <c r="L15" s="619"/>
      <c r="M15" s="619"/>
      <c r="N15" s="619"/>
      <c r="O15" s="619"/>
      <c r="P15" s="619"/>
      <c r="Q15" s="620"/>
      <c r="R15" s="621">
        <v>77694</v>
      </c>
      <c r="S15" s="622"/>
      <c r="T15" s="622"/>
      <c r="U15" s="622"/>
      <c r="V15" s="622"/>
      <c r="W15" s="622"/>
      <c r="X15" s="622"/>
      <c r="Y15" s="623"/>
      <c r="Z15" s="624">
        <v>0.7</v>
      </c>
      <c r="AA15" s="624"/>
      <c r="AB15" s="624"/>
      <c r="AC15" s="624"/>
      <c r="AD15" s="625">
        <v>77694</v>
      </c>
      <c r="AE15" s="625"/>
      <c r="AF15" s="625"/>
      <c r="AG15" s="625"/>
      <c r="AH15" s="625"/>
      <c r="AI15" s="625"/>
      <c r="AJ15" s="625"/>
      <c r="AK15" s="625"/>
      <c r="AL15" s="626">
        <v>1.2</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29967</v>
      </c>
      <c r="BH15" s="622"/>
      <c r="BI15" s="622"/>
      <c r="BJ15" s="622"/>
      <c r="BK15" s="622"/>
      <c r="BL15" s="622"/>
      <c r="BM15" s="622"/>
      <c r="BN15" s="623"/>
      <c r="BO15" s="624">
        <v>3.1</v>
      </c>
      <c r="BP15" s="624"/>
      <c r="BQ15" s="624"/>
      <c r="BR15" s="624"/>
      <c r="BS15" s="630" t="s">
        <v>226</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571740</v>
      </c>
      <c r="CS15" s="622"/>
      <c r="CT15" s="622"/>
      <c r="CU15" s="622"/>
      <c r="CV15" s="622"/>
      <c r="CW15" s="622"/>
      <c r="CX15" s="622"/>
      <c r="CY15" s="623"/>
      <c r="CZ15" s="624">
        <v>5.4</v>
      </c>
      <c r="DA15" s="624"/>
      <c r="DB15" s="624"/>
      <c r="DC15" s="624"/>
      <c r="DD15" s="630">
        <v>29569</v>
      </c>
      <c r="DE15" s="622"/>
      <c r="DF15" s="622"/>
      <c r="DG15" s="622"/>
      <c r="DH15" s="622"/>
      <c r="DI15" s="622"/>
      <c r="DJ15" s="622"/>
      <c r="DK15" s="622"/>
      <c r="DL15" s="622"/>
      <c r="DM15" s="622"/>
      <c r="DN15" s="622"/>
      <c r="DO15" s="622"/>
      <c r="DP15" s="623"/>
      <c r="DQ15" s="630">
        <v>525194</v>
      </c>
      <c r="DR15" s="622"/>
      <c r="DS15" s="622"/>
      <c r="DT15" s="622"/>
      <c r="DU15" s="622"/>
      <c r="DV15" s="622"/>
      <c r="DW15" s="622"/>
      <c r="DX15" s="622"/>
      <c r="DY15" s="622"/>
      <c r="DZ15" s="622"/>
      <c r="EA15" s="622"/>
      <c r="EB15" s="622"/>
      <c r="EC15" s="631"/>
    </row>
    <row r="16" spans="2:143" ht="11.25" customHeight="1">
      <c r="B16" s="618" t="s">
        <v>255</v>
      </c>
      <c r="C16" s="619"/>
      <c r="D16" s="619"/>
      <c r="E16" s="619"/>
      <c r="F16" s="619"/>
      <c r="G16" s="619"/>
      <c r="H16" s="619"/>
      <c r="I16" s="619"/>
      <c r="J16" s="619"/>
      <c r="K16" s="619"/>
      <c r="L16" s="619"/>
      <c r="M16" s="619"/>
      <c r="N16" s="619"/>
      <c r="O16" s="619"/>
      <c r="P16" s="619"/>
      <c r="Q16" s="620"/>
      <c r="R16" s="621" t="s">
        <v>220</v>
      </c>
      <c r="S16" s="622"/>
      <c r="T16" s="622"/>
      <c r="U16" s="622"/>
      <c r="V16" s="622"/>
      <c r="W16" s="622"/>
      <c r="X16" s="622"/>
      <c r="Y16" s="623"/>
      <c r="Z16" s="624" t="s">
        <v>220</v>
      </c>
      <c r="AA16" s="624"/>
      <c r="AB16" s="624"/>
      <c r="AC16" s="624"/>
      <c r="AD16" s="625" t="s">
        <v>226</v>
      </c>
      <c r="AE16" s="625"/>
      <c r="AF16" s="625"/>
      <c r="AG16" s="625"/>
      <c r="AH16" s="625"/>
      <c r="AI16" s="625"/>
      <c r="AJ16" s="625"/>
      <c r="AK16" s="625"/>
      <c r="AL16" s="626" t="s">
        <v>226</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v>30</v>
      </c>
      <c r="BH16" s="622"/>
      <c r="BI16" s="622"/>
      <c r="BJ16" s="622"/>
      <c r="BK16" s="622"/>
      <c r="BL16" s="622"/>
      <c r="BM16" s="622"/>
      <c r="BN16" s="623"/>
      <c r="BO16" s="624">
        <v>0</v>
      </c>
      <c r="BP16" s="624"/>
      <c r="BQ16" s="624"/>
      <c r="BR16" s="624"/>
      <c r="BS16" s="630" t="s">
        <v>220</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69907</v>
      </c>
      <c r="CS16" s="622"/>
      <c r="CT16" s="622"/>
      <c r="CU16" s="622"/>
      <c r="CV16" s="622"/>
      <c r="CW16" s="622"/>
      <c r="CX16" s="622"/>
      <c r="CY16" s="623"/>
      <c r="CZ16" s="624">
        <v>0.7</v>
      </c>
      <c r="DA16" s="624"/>
      <c r="DB16" s="624"/>
      <c r="DC16" s="624"/>
      <c r="DD16" s="630" t="s">
        <v>220</v>
      </c>
      <c r="DE16" s="622"/>
      <c r="DF16" s="622"/>
      <c r="DG16" s="622"/>
      <c r="DH16" s="622"/>
      <c r="DI16" s="622"/>
      <c r="DJ16" s="622"/>
      <c r="DK16" s="622"/>
      <c r="DL16" s="622"/>
      <c r="DM16" s="622"/>
      <c r="DN16" s="622"/>
      <c r="DO16" s="622"/>
      <c r="DP16" s="623"/>
      <c r="DQ16" s="630">
        <v>18837</v>
      </c>
      <c r="DR16" s="622"/>
      <c r="DS16" s="622"/>
      <c r="DT16" s="622"/>
      <c r="DU16" s="622"/>
      <c r="DV16" s="622"/>
      <c r="DW16" s="622"/>
      <c r="DX16" s="622"/>
      <c r="DY16" s="622"/>
      <c r="DZ16" s="622"/>
      <c r="EA16" s="622"/>
      <c r="EB16" s="622"/>
      <c r="EC16" s="631"/>
    </row>
    <row r="17" spans="2:133" ht="11.25" customHeight="1">
      <c r="B17" s="618" t="s">
        <v>258</v>
      </c>
      <c r="C17" s="619"/>
      <c r="D17" s="619"/>
      <c r="E17" s="619"/>
      <c r="F17" s="619"/>
      <c r="G17" s="619"/>
      <c r="H17" s="619"/>
      <c r="I17" s="619"/>
      <c r="J17" s="619"/>
      <c r="K17" s="619"/>
      <c r="L17" s="619"/>
      <c r="M17" s="619"/>
      <c r="N17" s="619"/>
      <c r="O17" s="619"/>
      <c r="P17" s="619"/>
      <c r="Q17" s="620"/>
      <c r="R17" s="621">
        <v>2437</v>
      </c>
      <c r="S17" s="622"/>
      <c r="T17" s="622"/>
      <c r="U17" s="622"/>
      <c r="V17" s="622"/>
      <c r="W17" s="622"/>
      <c r="X17" s="622"/>
      <c r="Y17" s="623"/>
      <c r="Z17" s="624">
        <v>0</v>
      </c>
      <c r="AA17" s="624"/>
      <c r="AB17" s="624"/>
      <c r="AC17" s="624"/>
      <c r="AD17" s="625">
        <v>2437</v>
      </c>
      <c r="AE17" s="625"/>
      <c r="AF17" s="625"/>
      <c r="AG17" s="625"/>
      <c r="AH17" s="625"/>
      <c r="AI17" s="625"/>
      <c r="AJ17" s="625"/>
      <c r="AK17" s="625"/>
      <c r="AL17" s="626">
        <v>0</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226</v>
      </c>
      <c r="BH17" s="622"/>
      <c r="BI17" s="622"/>
      <c r="BJ17" s="622"/>
      <c r="BK17" s="622"/>
      <c r="BL17" s="622"/>
      <c r="BM17" s="622"/>
      <c r="BN17" s="623"/>
      <c r="BO17" s="624" t="s">
        <v>226</v>
      </c>
      <c r="BP17" s="624"/>
      <c r="BQ17" s="624"/>
      <c r="BR17" s="624"/>
      <c r="BS17" s="630" t="s">
        <v>226</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1409597</v>
      </c>
      <c r="CS17" s="622"/>
      <c r="CT17" s="622"/>
      <c r="CU17" s="622"/>
      <c r="CV17" s="622"/>
      <c r="CW17" s="622"/>
      <c r="CX17" s="622"/>
      <c r="CY17" s="623"/>
      <c r="CZ17" s="624">
        <v>13.4</v>
      </c>
      <c r="DA17" s="624"/>
      <c r="DB17" s="624"/>
      <c r="DC17" s="624"/>
      <c r="DD17" s="630" t="s">
        <v>226</v>
      </c>
      <c r="DE17" s="622"/>
      <c r="DF17" s="622"/>
      <c r="DG17" s="622"/>
      <c r="DH17" s="622"/>
      <c r="DI17" s="622"/>
      <c r="DJ17" s="622"/>
      <c r="DK17" s="622"/>
      <c r="DL17" s="622"/>
      <c r="DM17" s="622"/>
      <c r="DN17" s="622"/>
      <c r="DO17" s="622"/>
      <c r="DP17" s="623"/>
      <c r="DQ17" s="630">
        <v>1383983</v>
      </c>
      <c r="DR17" s="622"/>
      <c r="DS17" s="622"/>
      <c r="DT17" s="622"/>
      <c r="DU17" s="622"/>
      <c r="DV17" s="622"/>
      <c r="DW17" s="622"/>
      <c r="DX17" s="622"/>
      <c r="DY17" s="622"/>
      <c r="DZ17" s="622"/>
      <c r="EA17" s="622"/>
      <c r="EB17" s="622"/>
      <c r="EC17" s="631"/>
    </row>
    <row r="18" spans="2:133" ht="11.25" customHeight="1">
      <c r="B18" s="618" t="s">
        <v>261</v>
      </c>
      <c r="C18" s="619"/>
      <c r="D18" s="619"/>
      <c r="E18" s="619"/>
      <c r="F18" s="619"/>
      <c r="G18" s="619"/>
      <c r="H18" s="619"/>
      <c r="I18" s="619"/>
      <c r="J18" s="619"/>
      <c r="K18" s="619"/>
      <c r="L18" s="619"/>
      <c r="M18" s="619"/>
      <c r="N18" s="619"/>
      <c r="O18" s="619"/>
      <c r="P18" s="619"/>
      <c r="Q18" s="620"/>
      <c r="R18" s="621">
        <v>5161287</v>
      </c>
      <c r="S18" s="622"/>
      <c r="T18" s="622"/>
      <c r="U18" s="622"/>
      <c r="V18" s="622"/>
      <c r="W18" s="622"/>
      <c r="X18" s="622"/>
      <c r="Y18" s="623"/>
      <c r="Z18" s="624">
        <v>46.8</v>
      </c>
      <c r="AA18" s="624"/>
      <c r="AB18" s="624"/>
      <c r="AC18" s="624"/>
      <c r="AD18" s="625">
        <v>4801102</v>
      </c>
      <c r="AE18" s="625"/>
      <c r="AF18" s="625"/>
      <c r="AG18" s="625"/>
      <c r="AH18" s="625"/>
      <c r="AI18" s="625"/>
      <c r="AJ18" s="625"/>
      <c r="AK18" s="625"/>
      <c r="AL18" s="626">
        <v>76.8</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226</v>
      </c>
      <c r="BH18" s="622"/>
      <c r="BI18" s="622"/>
      <c r="BJ18" s="622"/>
      <c r="BK18" s="622"/>
      <c r="BL18" s="622"/>
      <c r="BM18" s="622"/>
      <c r="BN18" s="623"/>
      <c r="BO18" s="624" t="s">
        <v>220</v>
      </c>
      <c r="BP18" s="624"/>
      <c r="BQ18" s="624"/>
      <c r="BR18" s="624"/>
      <c r="BS18" s="630" t="s">
        <v>220</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220</v>
      </c>
      <c r="CS18" s="622"/>
      <c r="CT18" s="622"/>
      <c r="CU18" s="622"/>
      <c r="CV18" s="622"/>
      <c r="CW18" s="622"/>
      <c r="CX18" s="622"/>
      <c r="CY18" s="623"/>
      <c r="CZ18" s="624" t="s">
        <v>226</v>
      </c>
      <c r="DA18" s="624"/>
      <c r="DB18" s="624"/>
      <c r="DC18" s="624"/>
      <c r="DD18" s="630" t="s">
        <v>220</v>
      </c>
      <c r="DE18" s="622"/>
      <c r="DF18" s="622"/>
      <c r="DG18" s="622"/>
      <c r="DH18" s="622"/>
      <c r="DI18" s="622"/>
      <c r="DJ18" s="622"/>
      <c r="DK18" s="622"/>
      <c r="DL18" s="622"/>
      <c r="DM18" s="622"/>
      <c r="DN18" s="622"/>
      <c r="DO18" s="622"/>
      <c r="DP18" s="623"/>
      <c r="DQ18" s="630" t="s">
        <v>220</v>
      </c>
      <c r="DR18" s="622"/>
      <c r="DS18" s="622"/>
      <c r="DT18" s="622"/>
      <c r="DU18" s="622"/>
      <c r="DV18" s="622"/>
      <c r="DW18" s="622"/>
      <c r="DX18" s="622"/>
      <c r="DY18" s="622"/>
      <c r="DZ18" s="622"/>
      <c r="EA18" s="622"/>
      <c r="EB18" s="622"/>
      <c r="EC18" s="631"/>
    </row>
    <row r="19" spans="2:133" ht="11.25" customHeight="1">
      <c r="B19" s="618" t="s">
        <v>264</v>
      </c>
      <c r="C19" s="619"/>
      <c r="D19" s="619"/>
      <c r="E19" s="619"/>
      <c r="F19" s="619"/>
      <c r="G19" s="619"/>
      <c r="H19" s="619"/>
      <c r="I19" s="619"/>
      <c r="J19" s="619"/>
      <c r="K19" s="619"/>
      <c r="L19" s="619"/>
      <c r="M19" s="619"/>
      <c r="N19" s="619"/>
      <c r="O19" s="619"/>
      <c r="P19" s="619"/>
      <c r="Q19" s="620"/>
      <c r="R19" s="621">
        <v>4801102</v>
      </c>
      <c r="S19" s="622"/>
      <c r="T19" s="622"/>
      <c r="U19" s="622"/>
      <c r="V19" s="622"/>
      <c r="W19" s="622"/>
      <c r="X19" s="622"/>
      <c r="Y19" s="623"/>
      <c r="Z19" s="624">
        <v>43.6</v>
      </c>
      <c r="AA19" s="624"/>
      <c r="AB19" s="624"/>
      <c r="AC19" s="624"/>
      <c r="AD19" s="625">
        <v>4801102</v>
      </c>
      <c r="AE19" s="625"/>
      <c r="AF19" s="625"/>
      <c r="AG19" s="625"/>
      <c r="AH19" s="625"/>
      <c r="AI19" s="625"/>
      <c r="AJ19" s="625"/>
      <c r="AK19" s="625"/>
      <c r="AL19" s="626">
        <v>76.8</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t="s">
        <v>226</v>
      </c>
      <c r="BH19" s="622"/>
      <c r="BI19" s="622"/>
      <c r="BJ19" s="622"/>
      <c r="BK19" s="622"/>
      <c r="BL19" s="622"/>
      <c r="BM19" s="622"/>
      <c r="BN19" s="623"/>
      <c r="BO19" s="624" t="s">
        <v>220</v>
      </c>
      <c r="BP19" s="624"/>
      <c r="BQ19" s="624"/>
      <c r="BR19" s="624"/>
      <c r="BS19" s="630" t="s">
        <v>220</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220</v>
      </c>
      <c r="CS19" s="622"/>
      <c r="CT19" s="622"/>
      <c r="CU19" s="622"/>
      <c r="CV19" s="622"/>
      <c r="CW19" s="622"/>
      <c r="CX19" s="622"/>
      <c r="CY19" s="623"/>
      <c r="CZ19" s="624" t="s">
        <v>226</v>
      </c>
      <c r="DA19" s="624"/>
      <c r="DB19" s="624"/>
      <c r="DC19" s="624"/>
      <c r="DD19" s="630" t="s">
        <v>220</v>
      </c>
      <c r="DE19" s="622"/>
      <c r="DF19" s="622"/>
      <c r="DG19" s="622"/>
      <c r="DH19" s="622"/>
      <c r="DI19" s="622"/>
      <c r="DJ19" s="622"/>
      <c r="DK19" s="622"/>
      <c r="DL19" s="622"/>
      <c r="DM19" s="622"/>
      <c r="DN19" s="622"/>
      <c r="DO19" s="622"/>
      <c r="DP19" s="623"/>
      <c r="DQ19" s="630" t="s">
        <v>220</v>
      </c>
      <c r="DR19" s="622"/>
      <c r="DS19" s="622"/>
      <c r="DT19" s="622"/>
      <c r="DU19" s="622"/>
      <c r="DV19" s="622"/>
      <c r="DW19" s="622"/>
      <c r="DX19" s="622"/>
      <c r="DY19" s="622"/>
      <c r="DZ19" s="622"/>
      <c r="EA19" s="622"/>
      <c r="EB19" s="622"/>
      <c r="EC19" s="631"/>
    </row>
    <row r="20" spans="2:133" ht="11.25" customHeight="1">
      <c r="B20" s="618" t="s">
        <v>267</v>
      </c>
      <c r="C20" s="619"/>
      <c r="D20" s="619"/>
      <c r="E20" s="619"/>
      <c r="F20" s="619"/>
      <c r="G20" s="619"/>
      <c r="H20" s="619"/>
      <c r="I20" s="619"/>
      <c r="J20" s="619"/>
      <c r="K20" s="619"/>
      <c r="L20" s="619"/>
      <c r="M20" s="619"/>
      <c r="N20" s="619"/>
      <c r="O20" s="619"/>
      <c r="P20" s="619"/>
      <c r="Q20" s="620"/>
      <c r="R20" s="621">
        <v>360185</v>
      </c>
      <c r="S20" s="622"/>
      <c r="T20" s="622"/>
      <c r="U20" s="622"/>
      <c r="V20" s="622"/>
      <c r="W20" s="622"/>
      <c r="X20" s="622"/>
      <c r="Y20" s="623"/>
      <c r="Z20" s="624">
        <v>3.3</v>
      </c>
      <c r="AA20" s="624"/>
      <c r="AB20" s="624"/>
      <c r="AC20" s="624"/>
      <c r="AD20" s="625" t="s">
        <v>220</v>
      </c>
      <c r="AE20" s="625"/>
      <c r="AF20" s="625"/>
      <c r="AG20" s="625"/>
      <c r="AH20" s="625"/>
      <c r="AI20" s="625"/>
      <c r="AJ20" s="625"/>
      <c r="AK20" s="625"/>
      <c r="AL20" s="626" t="s">
        <v>226</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t="s">
        <v>220</v>
      </c>
      <c r="BH20" s="622"/>
      <c r="BI20" s="622"/>
      <c r="BJ20" s="622"/>
      <c r="BK20" s="622"/>
      <c r="BL20" s="622"/>
      <c r="BM20" s="622"/>
      <c r="BN20" s="623"/>
      <c r="BO20" s="624" t="s">
        <v>220</v>
      </c>
      <c r="BP20" s="624"/>
      <c r="BQ20" s="624"/>
      <c r="BR20" s="624"/>
      <c r="BS20" s="630" t="s">
        <v>226</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10504246</v>
      </c>
      <c r="CS20" s="622"/>
      <c r="CT20" s="622"/>
      <c r="CU20" s="622"/>
      <c r="CV20" s="622"/>
      <c r="CW20" s="622"/>
      <c r="CX20" s="622"/>
      <c r="CY20" s="623"/>
      <c r="CZ20" s="624">
        <v>100</v>
      </c>
      <c r="DA20" s="624"/>
      <c r="DB20" s="624"/>
      <c r="DC20" s="624"/>
      <c r="DD20" s="630">
        <v>1718714</v>
      </c>
      <c r="DE20" s="622"/>
      <c r="DF20" s="622"/>
      <c r="DG20" s="622"/>
      <c r="DH20" s="622"/>
      <c r="DI20" s="622"/>
      <c r="DJ20" s="622"/>
      <c r="DK20" s="622"/>
      <c r="DL20" s="622"/>
      <c r="DM20" s="622"/>
      <c r="DN20" s="622"/>
      <c r="DO20" s="622"/>
      <c r="DP20" s="623"/>
      <c r="DQ20" s="630">
        <v>6898785</v>
      </c>
      <c r="DR20" s="622"/>
      <c r="DS20" s="622"/>
      <c r="DT20" s="622"/>
      <c r="DU20" s="622"/>
      <c r="DV20" s="622"/>
      <c r="DW20" s="622"/>
      <c r="DX20" s="622"/>
      <c r="DY20" s="622"/>
      <c r="DZ20" s="622"/>
      <c r="EA20" s="622"/>
      <c r="EB20" s="622"/>
      <c r="EC20" s="631"/>
    </row>
    <row r="21" spans="2:133" ht="11.25" customHeight="1">
      <c r="B21" s="618" t="s">
        <v>270</v>
      </c>
      <c r="C21" s="619"/>
      <c r="D21" s="619"/>
      <c r="E21" s="619"/>
      <c r="F21" s="619"/>
      <c r="G21" s="619"/>
      <c r="H21" s="619"/>
      <c r="I21" s="619"/>
      <c r="J21" s="619"/>
      <c r="K21" s="619"/>
      <c r="L21" s="619"/>
      <c r="M21" s="619"/>
      <c r="N21" s="619"/>
      <c r="O21" s="619"/>
      <c r="P21" s="619"/>
      <c r="Q21" s="620"/>
      <c r="R21" s="621" t="s">
        <v>220</v>
      </c>
      <c r="S21" s="622"/>
      <c r="T21" s="622"/>
      <c r="U21" s="622"/>
      <c r="V21" s="622"/>
      <c r="W21" s="622"/>
      <c r="X21" s="622"/>
      <c r="Y21" s="623"/>
      <c r="Z21" s="624" t="s">
        <v>226</v>
      </c>
      <c r="AA21" s="624"/>
      <c r="AB21" s="624"/>
      <c r="AC21" s="624"/>
      <c r="AD21" s="625" t="s">
        <v>220</v>
      </c>
      <c r="AE21" s="625"/>
      <c r="AF21" s="625"/>
      <c r="AG21" s="625"/>
      <c r="AH21" s="625"/>
      <c r="AI21" s="625"/>
      <c r="AJ21" s="625"/>
      <c r="AK21" s="625"/>
      <c r="AL21" s="626" t="s">
        <v>220</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t="s">
        <v>220</v>
      </c>
      <c r="BH21" s="622"/>
      <c r="BI21" s="622"/>
      <c r="BJ21" s="622"/>
      <c r="BK21" s="622"/>
      <c r="BL21" s="622"/>
      <c r="BM21" s="622"/>
      <c r="BN21" s="623"/>
      <c r="BO21" s="624" t="s">
        <v>220</v>
      </c>
      <c r="BP21" s="624"/>
      <c r="BQ21" s="624"/>
      <c r="BR21" s="624"/>
      <c r="BS21" s="630" t="s">
        <v>220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272</v>
      </c>
      <c r="C22" s="619"/>
      <c r="D22" s="619"/>
      <c r="E22" s="619"/>
      <c r="F22" s="619"/>
      <c r="G22" s="619"/>
      <c r="H22" s="619"/>
      <c r="I22" s="619"/>
      <c r="J22" s="619"/>
      <c r="K22" s="619"/>
      <c r="L22" s="619"/>
      <c r="M22" s="619"/>
      <c r="N22" s="619"/>
      <c r="O22" s="619"/>
      <c r="P22" s="619"/>
      <c r="Q22" s="620"/>
      <c r="R22" s="621">
        <v>6604393</v>
      </c>
      <c r="S22" s="622"/>
      <c r="T22" s="622"/>
      <c r="U22" s="622"/>
      <c r="V22" s="622"/>
      <c r="W22" s="622"/>
      <c r="X22" s="622"/>
      <c r="Y22" s="623"/>
      <c r="Z22" s="624">
        <v>59.9</v>
      </c>
      <c r="AA22" s="624"/>
      <c r="AB22" s="624"/>
      <c r="AC22" s="624"/>
      <c r="AD22" s="625">
        <v>6244208</v>
      </c>
      <c r="AE22" s="625"/>
      <c r="AF22" s="625"/>
      <c r="AG22" s="625"/>
      <c r="AH22" s="625"/>
      <c r="AI22" s="625"/>
      <c r="AJ22" s="625"/>
      <c r="AK22" s="625"/>
      <c r="AL22" s="626">
        <v>99.9</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220</v>
      </c>
      <c r="BH22" s="622"/>
      <c r="BI22" s="622"/>
      <c r="BJ22" s="622"/>
      <c r="BK22" s="622"/>
      <c r="BL22" s="622"/>
      <c r="BM22" s="622"/>
      <c r="BN22" s="623"/>
      <c r="BO22" s="624" t="s">
        <v>220</v>
      </c>
      <c r="BP22" s="624"/>
      <c r="BQ22" s="624"/>
      <c r="BR22" s="624"/>
      <c r="BS22" s="630" t="s">
        <v>226</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275</v>
      </c>
      <c r="C23" s="619"/>
      <c r="D23" s="619"/>
      <c r="E23" s="619"/>
      <c r="F23" s="619"/>
      <c r="G23" s="619"/>
      <c r="H23" s="619"/>
      <c r="I23" s="619"/>
      <c r="J23" s="619"/>
      <c r="K23" s="619"/>
      <c r="L23" s="619"/>
      <c r="M23" s="619"/>
      <c r="N23" s="619"/>
      <c r="O23" s="619"/>
      <c r="P23" s="619"/>
      <c r="Q23" s="620"/>
      <c r="R23" s="621">
        <v>2919</v>
      </c>
      <c r="S23" s="622"/>
      <c r="T23" s="622"/>
      <c r="U23" s="622"/>
      <c r="V23" s="622"/>
      <c r="W23" s="622"/>
      <c r="X23" s="622"/>
      <c r="Y23" s="623"/>
      <c r="Z23" s="624">
        <v>0</v>
      </c>
      <c r="AA23" s="624"/>
      <c r="AB23" s="624"/>
      <c r="AC23" s="624"/>
      <c r="AD23" s="625">
        <v>2919</v>
      </c>
      <c r="AE23" s="625"/>
      <c r="AF23" s="625"/>
      <c r="AG23" s="625"/>
      <c r="AH23" s="625"/>
      <c r="AI23" s="625"/>
      <c r="AJ23" s="625"/>
      <c r="AK23" s="625"/>
      <c r="AL23" s="626">
        <v>0</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220</v>
      </c>
      <c r="BH23" s="622"/>
      <c r="BI23" s="622"/>
      <c r="BJ23" s="622"/>
      <c r="BK23" s="622"/>
      <c r="BL23" s="622"/>
      <c r="BM23" s="622"/>
      <c r="BN23" s="623"/>
      <c r="BO23" s="624" t="s">
        <v>226</v>
      </c>
      <c r="BP23" s="624"/>
      <c r="BQ23" s="624"/>
      <c r="BR23" s="624"/>
      <c r="BS23" s="630" t="s">
        <v>220</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c r="B24" s="618" t="s">
        <v>282</v>
      </c>
      <c r="C24" s="619"/>
      <c r="D24" s="619"/>
      <c r="E24" s="619"/>
      <c r="F24" s="619"/>
      <c r="G24" s="619"/>
      <c r="H24" s="619"/>
      <c r="I24" s="619"/>
      <c r="J24" s="619"/>
      <c r="K24" s="619"/>
      <c r="L24" s="619"/>
      <c r="M24" s="619"/>
      <c r="N24" s="619"/>
      <c r="O24" s="619"/>
      <c r="P24" s="619"/>
      <c r="Q24" s="620"/>
      <c r="R24" s="621">
        <v>53107</v>
      </c>
      <c r="S24" s="622"/>
      <c r="T24" s="622"/>
      <c r="U24" s="622"/>
      <c r="V24" s="622"/>
      <c r="W24" s="622"/>
      <c r="X24" s="622"/>
      <c r="Y24" s="623"/>
      <c r="Z24" s="624">
        <v>0.5</v>
      </c>
      <c r="AA24" s="624"/>
      <c r="AB24" s="624"/>
      <c r="AC24" s="624"/>
      <c r="AD24" s="625" t="s">
        <v>226</v>
      </c>
      <c r="AE24" s="625"/>
      <c r="AF24" s="625"/>
      <c r="AG24" s="625"/>
      <c r="AH24" s="625"/>
      <c r="AI24" s="625"/>
      <c r="AJ24" s="625"/>
      <c r="AK24" s="625"/>
      <c r="AL24" s="626" t="s">
        <v>226</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226</v>
      </c>
      <c r="BH24" s="622"/>
      <c r="BI24" s="622"/>
      <c r="BJ24" s="622"/>
      <c r="BK24" s="622"/>
      <c r="BL24" s="622"/>
      <c r="BM24" s="622"/>
      <c r="BN24" s="623"/>
      <c r="BO24" s="624" t="s">
        <v>220</v>
      </c>
      <c r="BP24" s="624"/>
      <c r="BQ24" s="624"/>
      <c r="BR24" s="624"/>
      <c r="BS24" s="630" t="s">
        <v>220</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3290586</v>
      </c>
      <c r="CS24" s="611"/>
      <c r="CT24" s="611"/>
      <c r="CU24" s="611"/>
      <c r="CV24" s="611"/>
      <c r="CW24" s="611"/>
      <c r="CX24" s="611"/>
      <c r="CY24" s="612"/>
      <c r="CZ24" s="615">
        <v>31.3</v>
      </c>
      <c r="DA24" s="616"/>
      <c r="DB24" s="616"/>
      <c r="DC24" s="635"/>
      <c r="DD24" s="654">
        <v>2784277</v>
      </c>
      <c r="DE24" s="611"/>
      <c r="DF24" s="611"/>
      <c r="DG24" s="611"/>
      <c r="DH24" s="611"/>
      <c r="DI24" s="611"/>
      <c r="DJ24" s="611"/>
      <c r="DK24" s="612"/>
      <c r="DL24" s="654">
        <v>2714830</v>
      </c>
      <c r="DM24" s="611"/>
      <c r="DN24" s="611"/>
      <c r="DO24" s="611"/>
      <c r="DP24" s="611"/>
      <c r="DQ24" s="611"/>
      <c r="DR24" s="611"/>
      <c r="DS24" s="611"/>
      <c r="DT24" s="611"/>
      <c r="DU24" s="611"/>
      <c r="DV24" s="612"/>
      <c r="DW24" s="615">
        <v>41.7</v>
      </c>
      <c r="DX24" s="616"/>
      <c r="DY24" s="616"/>
      <c r="DZ24" s="616"/>
      <c r="EA24" s="616"/>
      <c r="EB24" s="616"/>
      <c r="EC24" s="617"/>
    </row>
    <row r="25" spans="2:133" ht="11.25" customHeight="1">
      <c r="B25" s="618" t="s">
        <v>285</v>
      </c>
      <c r="C25" s="619"/>
      <c r="D25" s="619"/>
      <c r="E25" s="619"/>
      <c r="F25" s="619"/>
      <c r="G25" s="619"/>
      <c r="H25" s="619"/>
      <c r="I25" s="619"/>
      <c r="J25" s="619"/>
      <c r="K25" s="619"/>
      <c r="L25" s="619"/>
      <c r="M25" s="619"/>
      <c r="N25" s="619"/>
      <c r="O25" s="619"/>
      <c r="P25" s="619"/>
      <c r="Q25" s="620"/>
      <c r="R25" s="621">
        <v>121048</v>
      </c>
      <c r="S25" s="622"/>
      <c r="T25" s="622"/>
      <c r="U25" s="622"/>
      <c r="V25" s="622"/>
      <c r="W25" s="622"/>
      <c r="X25" s="622"/>
      <c r="Y25" s="623"/>
      <c r="Z25" s="624">
        <v>1.1000000000000001</v>
      </c>
      <c r="AA25" s="624"/>
      <c r="AB25" s="624"/>
      <c r="AC25" s="624"/>
      <c r="AD25" s="625">
        <v>7</v>
      </c>
      <c r="AE25" s="625"/>
      <c r="AF25" s="625"/>
      <c r="AG25" s="625"/>
      <c r="AH25" s="625"/>
      <c r="AI25" s="625"/>
      <c r="AJ25" s="625"/>
      <c r="AK25" s="625"/>
      <c r="AL25" s="626">
        <v>0</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226</v>
      </c>
      <c r="BH25" s="622"/>
      <c r="BI25" s="622"/>
      <c r="BJ25" s="622"/>
      <c r="BK25" s="622"/>
      <c r="BL25" s="622"/>
      <c r="BM25" s="622"/>
      <c r="BN25" s="623"/>
      <c r="BO25" s="624" t="s">
        <v>226</v>
      </c>
      <c r="BP25" s="624"/>
      <c r="BQ25" s="624"/>
      <c r="BR25" s="624"/>
      <c r="BS25" s="630" t="s">
        <v>226</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1308724</v>
      </c>
      <c r="CS25" s="657"/>
      <c r="CT25" s="657"/>
      <c r="CU25" s="657"/>
      <c r="CV25" s="657"/>
      <c r="CW25" s="657"/>
      <c r="CX25" s="657"/>
      <c r="CY25" s="658"/>
      <c r="CZ25" s="626">
        <v>12.5</v>
      </c>
      <c r="DA25" s="655"/>
      <c r="DB25" s="655"/>
      <c r="DC25" s="659"/>
      <c r="DD25" s="630">
        <v>1254703</v>
      </c>
      <c r="DE25" s="657"/>
      <c r="DF25" s="657"/>
      <c r="DG25" s="657"/>
      <c r="DH25" s="657"/>
      <c r="DI25" s="657"/>
      <c r="DJ25" s="657"/>
      <c r="DK25" s="658"/>
      <c r="DL25" s="630">
        <v>1187000</v>
      </c>
      <c r="DM25" s="657"/>
      <c r="DN25" s="657"/>
      <c r="DO25" s="657"/>
      <c r="DP25" s="657"/>
      <c r="DQ25" s="657"/>
      <c r="DR25" s="657"/>
      <c r="DS25" s="657"/>
      <c r="DT25" s="657"/>
      <c r="DU25" s="657"/>
      <c r="DV25" s="658"/>
      <c r="DW25" s="626">
        <v>18.3</v>
      </c>
      <c r="DX25" s="655"/>
      <c r="DY25" s="655"/>
      <c r="DZ25" s="655"/>
      <c r="EA25" s="655"/>
      <c r="EB25" s="655"/>
      <c r="EC25" s="656"/>
    </row>
    <row r="26" spans="2:133" ht="11.25" customHeight="1">
      <c r="B26" s="618" t="s">
        <v>288</v>
      </c>
      <c r="C26" s="619"/>
      <c r="D26" s="619"/>
      <c r="E26" s="619"/>
      <c r="F26" s="619"/>
      <c r="G26" s="619"/>
      <c r="H26" s="619"/>
      <c r="I26" s="619"/>
      <c r="J26" s="619"/>
      <c r="K26" s="619"/>
      <c r="L26" s="619"/>
      <c r="M26" s="619"/>
      <c r="N26" s="619"/>
      <c r="O26" s="619"/>
      <c r="P26" s="619"/>
      <c r="Q26" s="620"/>
      <c r="R26" s="621">
        <v>65247</v>
      </c>
      <c r="S26" s="622"/>
      <c r="T26" s="622"/>
      <c r="U26" s="622"/>
      <c r="V26" s="622"/>
      <c r="W26" s="622"/>
      <c r="X26" s="622"/>
      <c r="Y26" s="623"/>
      <c r="Z26" s="624">
        <v>0.6</v>
      </c>
      <c r="AA26" s="624"/>
      <c r="AB26" s="624"/>
      <c r="AC26" s="624"/>
      <c r="AD26" s="625">
        <v>81</v>
      </c>
      <c r="AE26" s="625"/>
      <c r="AF26" s="625"/>
      <c r="AG26" s="625"/>
      <c r="AH26" s="625"/>
      <c r="AI26" s="625"/>
      <c r="AJ26" s="625"/>
      <c r="AK26" s="625"/>
      <c r="AL26" s="626">
        <v>0</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220</v>
      </c>
      <c r="BH26" s="622"/>
      <c r="BI26" s="622"/>
      <c r="BJ26" s="622"/>
      <c r="BK26" s="622"/>
      <c r="BL26" s="622"/>
      <c r="BM26" s="622"/>
      <c r="BN26" s="623"/>
      <c r="BO26" s="624" t="s">
        <v>220</v>
      </c>
      <c r="BP26" s="624"/>
      <c r="BQ26" s="624"/>
      <c r="BR26" s="624"/>
      <c r="BS26" s="630" t="s">
        <v>226</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796213</v>
      </c>
      <c r="CS26" s="622"/>
      <c r="CT26" s="622"/>
      <c r="CU26" s="622"/>
      <c r="CV26" s="622"/>
      <c r="CW26" s="622"/>
      <c r="CX26" s="622"/>
      <c r="CY26" s="623"/>
      <c r="CZ26" s="626">
        <v>7.6</v>
      </c>
      <c r="DA26" s="655"/>
      <c r="DB26" s="655"/>
      <c r="DC26" s="659"/>
      <c r="DD26" s="630">
        <v>752088</v>
      </c>
      <c r="DE26" s="622"/>
      <c r="DF26" s="622"/>
      <c r="DG26" s="622"/>
      <c r="DH26" s="622"/>
      <c r="DI26" s="622"/>
      <c r="DJ26" s="622"/>
      <c r="DK26" s="623"/>
      <c r="DL26" s="630" t="s">
        <v>220</v>
      </c>
      <c r="DM26" s="622"/>
      <c r="DN26" s="622"/>
      <c r="DO26" s="622"/>
      <c r="DP26" s="622"/>
      <c r="DQ26" s="622"/>
      <c r="DR26" s="622"/>
      <c r="DS26" s="622"/>
      <c r="DT26" s="622"/>
      <c r="DU26" s="622"/>
      <c r="DV26" s="623"/>
      <c r="DW26" s="626" t="s">
        <v>220</v>
      </c>
      <c r="DX26" s="655"/>
      <c r="DY26" s="655"/>
      <c r="DZ26" s="655"/>
      <c r="EA26" s="655"/>
      <c r="EB26" s="655"/>
      <c r="EC26" s="656"/>
    </row>
    <row r="27" spans="2:133" ht="11.25" customHeight="1">
      <c r="B27" s="618" t="s">
        <v>291</v>
      </c>
      <c r="C27" s="619"/>
      <c r="D27" s="619"/>
      <c r="E27" s="619"/>
      <c r="F27" s="619"/>
      <c r="G27" s="619"/>
      <c r="H27" s="619"/>
      <c r="I27" s="619"/>
      <c r="J27" s="619"/>
      <c r="K27" s="619"/>
      <c r="L27" s="619"/>
      <c r="M27" s="619"/>
      <c r="N27" s="619"/>
      <c r="O27" s="619"/>
      <c r="P27" s="619"/>
      <c r="Q27" s="620"/>
      <c r="R27" s="621">
        <v>469894</v>
      </c>
      <c r="S27" s="622"/>
      <c r="T27" s="622"/>
      <c r="U27" s="622"/>
      <c r="V27" s="622"/>
      <c r="W27" s="622"/>
      <c r="X27" s="622"/>
      <c r="Y27" s="623"/>
      <c r="Z27" s="624">
        <v>4.3</v>
      </c>
      <c r="AA27" s="624"/>
      <c r="AB27" s="624"/>
      <c r="AC27" s="624"/>
      <c r="AD27" s="625" t="s">
        <v>220</v>
      </c>
      <c r="AE27" s="625"/>
      <c r="AF27" s="625"/>
      <c r="AG27" s="625"/>
      <c r="AH27" s="625"/>
      <c r="AI27" s="625"/>
      <c r="AJ27" s="625"/>
      <c r="AK27" s="625"/>
      <c r="AL27" s="626" t="s">
        <v>220</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963660</v>
      </c>
      <c r="BH27" s="622"/>
      <c r="BI27" s="622"/>
      <c r="BJ27" s="622"/>
      <c r="BK27" s="622"/>
      <c r="BL27" s="622"/>
      <c r="BM27" s="622"/>
      <c r="BN27" s="623"/>
      <c r="BO27" s="624">
        <v>100</v>
      </c>
      <c r="BP27" s="624"/>
      <c r="BQ27" s="624"/>
      <c r="BR27" s="624"/>
      <c r="BS27" s="630" t="s">
        <v>226</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572265</v>
      </c>
      <c r="CS27" s="657"/>
      <c r="CT27" s="657"/>
      <c r="CU27" s="657"/>
      <c r="CV27" s="657"/>
      <c r="CW27" s="657"/>
      <c r="CX27" s="657"/>
      <c r="CY27" s="658"/>
      <c r="CZ27" s="626">
        <v>5.4</v>
      </c>
      <c r="DA27" s="655"/>
      <c r="DB27" s="655"/>
      <c r="DC27" s="659"/>
      <c r="DD27" s="630">
        <v>145591</v>
      </c>
      <c r="DE27" s="657"/>
      <c r="DF27" s="657"/>
      <c r="DG27" s="657"/>
      <c r="DH27" s="657"/>
      <c r="DI27" s="657"/>
      <c r="DJ27" s="657"/>
      <c r="DK27" s="658"/>
      <c r="DL27" s="630">
        <v>143847</v>
      </c>
      <c r="DM27" s="657"/>
      <c r="DN27" s="657"/>
      <c r="DO27" s="657"/>
      <c r="DP27" s="657"/>
      <c r="DQ27" s="657"/>
      <c r="DR27" s="657"/>
      <c r="DS27" s="657"/>
      <c r="DT27" s="657"/>
      <c r="DU27" s="657"/>
      <c r="DV27" s="658"/>
      <c r="DW27" s="626">
        <v>2.2000000000000002</v>
      </c>
      <c r="DX27" s="655"/>
      <c r="DY27" s="655"/>
      <c r="DZ27" s="655"/>
      <c r="EA27" s="655"/>
      <c r="EB27" s="655"/>
      <c r="EC27" s="656"/>
    </row>
    <row r="28" spans="2:133" ht="11.25" customHeight="1">
      <c r="B28" s="663" t="s">
        <v>294</v>
      </c>
      <c r="C28" s="664"/>
      <c r="D28" s="664"/>
      <c r="E28" s="664"/>
      <c r="F28" s="664"/>
      <c r="G28" s="664"/>
      <c r="H28" s="664"/>
      <c r="I28" s="664"/>
      <c r="J28" s="664"/>
      <c r="K28" s="664"/>
      <c r="L28" s="664"/>
      <c r="M28" s="664"/>
      <c r="N28" s="664"/>
      <c r="O28" s="664"/>
      <c r="P28" s="664"/>
      <c r="Q28" s="665"/>
      <c r="R28" s="621" t="s">
        <v>220</v>
      </c>
      <c r="S28" s="622"/>
      <c r="T28" s="622"/>
      <c r="U28" s="622"/>
      <c r="V28" s="622"/>
      <c r="W28" s="622"/>
      <c r="X28" s="622"/>
      <c r="Y28" s="623"/>
      <c r="Z28" s="624" t="s">
        <v>220</v>
      </c>
      <c r="AA28" s="624"/>
      <c r="AB28" s="624"/>
      <c r="AC28" s="624"/>
      <c r="AD28" s="625" t="s">
        <v>226</v>
      </c>
      <c r="AE28" s="625"/>
      <c r="AF28" s="625"/>
      <c r="AG28" s="625"/>
      <c r="AH28" s="625"/>
      <c r="AI28" s="625"/>
      <c r="AJ28" s="625"/>
      <c r="AK28" s="625"/>
      <c r="AL28" s="626" t="s">
        <v>220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1409597</v>
      </c>
      <c r="CS28" s="622"/>
      <c r="CT28" s="622"/>
      <c r="CU28" s="622"/>
      <c r="CV28" s="622"/>
      <c r="CW28" s="622"/>
      <c r="CX28" s="622"/>
      <c r="CY28" s="623"/>
      <c r="CZ28" s="626">
        <v>13.4</v>
      </c>
      <c r="DA28" s="655"/>
      <c r="DB28" s="655"/>
      <c r="DC28" s="659"/>
      <c r="DD28" s="630">
        <v>1383983</v>
      </c>
      <c r="DE28" s="622"/>
      <c r="DF28" s="622"/>
      <c r="DG28" s="622"/>
      <c r="DH28" s="622"/>
      <c r="DI28" s="622"/>
      <c r="DJ28" s="622"/>
      <c r="DK28" s="623"/>
      <c r="DL28" s="630">
        <v>1383983</v>
      </c>
      <c r="DM28" s="622"/>
      <c r="DN28" s="622"/>
      <c r="DO28" s="622"/>
      <c r="DP28" s="622"/>
      <c r="DQ28" s="622"/>
      <c r="DR28" s="622"/>
      <c r="DS28" s="622"/>
      <c r="DT28" s="622"/>
      <c r="DU28" s="622"/>
      <c r="DV28" s="623"/>
      <c r="DW28" s="626">
        <v>21.3</v>
      </c>
      <c r="DX28" s="655"/>
      <c r="DY28" s="655"/>
      <c r="DZ28" s="655"/>
      <c r="EA28" s="655"/>
      <c r="EB28" s="655"/>
      <c r="EC28" s="656"/>
    </row>
    <row r="29" spans="2:133" ht="11.25" customHeight="1">
      <c r="B29" s="618" t="s">
        <v>296</v>
      </c>
      <c r="C29" s="619"/>
      <c r="D29" s="619"/>
      <c r="E29" s="619"/>
      <c r="F29" s="619"/>
      <c r="G29" s="619"/>
      <c r="H29" s="619"/>
      <c r="I29" s="619"/>
      <c r="J29" s="619"/>
      <c r="K29" s="619"/>
      <c r="L29" s="619"/>
      <c r="M29" s="619"/>
      <c r="N29" s="619"/>
      <c r="O29" s="619"/>
      <c r="P29" s="619"/>
      <c r="Q29" s="620"/>
      <c r="R29" s="621">
        <v>705064</v>
      </c>
      <c r="S29" s="622"/>
      <c r="T29" s="622"/>
      <c r="U29" s="622"/>
      <c r="V29" s="622"/>
      <c r="W29" s="622"/>
      <c r="X29" s="622"/>
      <c r="Y29" s="623"/>
      <c r="Z29" s="624">
        <v>6.4</v>
      </c>
      <c r="AA29" s="624"/>
      <c r="AB29" s="624"/>
      <c r="AC29" s="624"/>
      <c r="AD29" s="625" t="s">
        <v>226</v>
      </c>
      <c r="AE29" s="625"/>
      <c r="AF29" s="625"/>
      <c r="AG29" s="625"/>
      <c r="AH29" s="625"/>
      <c r="AI29" s="625"/>
      <c r="AJ29" s="625"/>
      <c r="AK29" s="625"/>
      <c r="AL29" s="626" t="s">
        <v>220</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300</v>
      </c>
      <c r="CG29" s="637"/>
      <c r="CH29" s="637"/>
      <c r="CI29" s="637"/>
      <c r="CJ29" s="637"/>
      <c r="CK29" s="637"/>
      <c r="CL29" s="637"/>
      <c r="CM29" s="637"/>
      <c r="CN29" s="637"/>
      <c r="CO29" s="637"/>
      <c r="CP29" s="637"/>
      <c r="CQ29" s="638"/>
      <c r="CR29" s="621">
        <v>1409597</v>
      </c>
      <c r="CS29" s="657"/>
      <c r="CT29" s="657"/>
      <c r="CU29" s="657"/>
      <c r="CV29" s="657"/>
      <c r="CW29" s="657"/>
      <c r="CX29" s="657"/>
      <c r="CY29" s="658"/>
      <c r="CZ29" s="626">
        <v>13.4</v>
      </c>
      <c r="DA29" s="655"/>
      <c r="DB29" s="655"/>
      <c r="DC29" s="659"/>
      <c r="DD29" s="630">
        <v>1383983</v>
      </c>
      <c r="DE29" s="657"/>
      <c r="DF29" s="657"/>
      <c r="DG29" s="657"/>
      <c r="DH29" s="657"/>
      <c r="DI29" s="657"/>
      <c r="DJ29" s="657"/>
      <c r="DK29" s="658"/>
      <c r="DL29" s="630">
        <v>1383983</v>
      </c>
      <c r="DM29" s="657"/>
      <c r="DN29" s="657"/>
      <c r="DO29" s="657"/>
      <c r="DP29" s="657"/>
      <c r="DQ29" s="657"/>
      <c r="DR29" s="657"/>
      <c r="DS29" s="657"/>
      <c r="DT29" s="657"/>
      <c r="DU29" s="657"/>
      <c r="DV29" s="658"/>
      <c r="DW29" s="626">
        <v>21.3</v>
      </c>
      <c r="DX29" s="655"/>
      <c r="DY29" s="655"/>
      <c r="DZ29" s="655"/>
      <c r="EA29" s="655"/>
      <c r="EB29" s="655"/>
      <c r="EC29" s="656"/>
    </row>
    <row r="30" spans="2:133" ht="11.25" customHeight="1">
      <c r="B30" s="618" t="s">
        <v>301</v>
      </c>
      <c r="C30" s="619"/>
      <c r="D30" s="619"/>
      <c r="E30" s="619"/>
      <c r="F30" s="619"/>
      <c r="G30" s="619"/>
      <c r="H30" s="619"/>
      <c r="I30" s="619"/>
      <c r="J30" s="619"/>
      <c r="K30" s="619"/>
      <c r="L30" s="619"/>
      <c r="M30" s="619"/>
      <c r="N30" s="619"/>
      <c r="O30" s="619"/>
      <c r="P30" s="619"/>
      <c r="Q30" s="620"/>
      <c r="R30" s="621">
        <v>104434</v>
      </c>
      <c r="S30" s="622"/>
      <c r="T30" s="622"/>
      <c r="U30" s="622"/>
      <c r="V30" s="622"/>
      <c r="W30" s="622"/>
      <c r="X30" s="622"/>
      <c r="Y30" s="623"/>
      <c r="Z30" s="624">
        <v>0.9</v>
      </c>
      <c r="AA30" s="624"/>
      <c r="AB30" s="624"/>
      <c r="AC30" s="624"/>
      <c r="AD30" s="625">
        <v>25</v>
      </c>
      <c r="AE30" s="625"/>
      <c r="AF30" s="625"/>
      <c r="AG30" s="625"/>
      <c r="AH30" s="625"/>
      <c r="AI30" s="625"/>
      <c r="AJ30" s="625"/>
      <c r="AK30" s="625"/>
      <c r="AL30" s="626">
        <v>0</v>
      </c>
      <c r="AM30" s="627"/>
      <c r="AN30" s="627"/>
      <c r="AO30" s="628"/>
      <c r="AP30" s="669" t="s">
        <v>302</v>
      </c>
      <c r="AQ30" s="670"/>
      <c r="AR30" s="670"/>
      <c r="AS30" s="670"/>
      <c r="AT30" s="675" t="s">
        <v>303</v>
      </c>
      <c r="AU30" s="210"/>
      <c r="AV30" s="210"/>
      <c r="AW30" s="210"/>
      <c r="AX30" s="607" t="s">
        <v>180</v>
      </c>
      <c r="AY30" s="608"/>
      <c r="AZ30" s="608"/>
      <c r="BA30" s="608"/>
      <c r="BB30" s="608"/>
      <c r="BC30" s="608"/>
      <c r="BD30" s="608"/>
      <c r="BE30" s="608"/>
      <c r="BF30" s="609"/>
      <c r="BG30" s="681">
        <v>99.7</v>
      </c>
      <c r="BH30" s="682"/>
      <c r="BI30" s="682"/>
      <c r="BJ30" s="682"/>
      <c r="BK30" s="682"/>
      <c r="BL30" s="682"/>
      <c r="BM30" s="616">
        <v>98.9</v>
      </c>
      <c r="BN30" s="682"/>
      <c r="BO30" s="682"/>
      <c r="BP30" s="682"/>
      <c r="BQ30" s="683"/>
      <c r="BR30" s="681">
        <v>99.7</v>
      </c>
      <c r="BS30" s="682"/>
      <c r="BT30" s="682"/>
      <c r="BU30" s="682"/>
      <c r="BV30" s="682"/>
      <c r="BW30" s="682"/>
      <c r="BX30" s="616">
        <v>98.9</v>
      </c>
      <c r="BY30" s="682"/>
      <c r="BZ30" s="682"/>
      <c r="CA30" s="682"/>
      <c r="CB30" s="683"/>
      <c r="CD30" s="686"/>
      <c r="CE30" s="687"/>
      <c r="CF30" s="636" t="s">
        <v>304</v>
      </c>
      <c r="CG30" s="637"/>
      <c r="CH30" s="637"/>
      <c r="CI30" s="637"/>
      <c r="CJ30" s="637"/>
      <c r="CK30" s="637"/>
      <c r="CL30" s="637"/>
      <c r="CM30" s="637"/>
      <c r="CN30" s="637"/>
      <c r="CO30" s="637"/>
      <c r="CP30" s="637"/>
      <c r="CQ30" s="638"/>
      <c r="CR30" s="621">
        <v>1320679</v>
      </c>
      <c r="CS30" s="622"/>
      <c r="CT30" s="622"/>
      <c r="CU30" s="622"/>
      <c r="CV30" s="622"/>
      <c r="CW30" s="622"/>
      <c r="CX30" s="622"/>
      <c r="CY30" s="623"/>
      <c r="CZ30" s="626">
        <v>12.6</v>
      </c>
      <c r="DA30" s="655"/>
      <c r="DB30" s="655"/>
      <c r="DC30" s="659"/>
      <c r="DD30" s="630">
        <v>1296593</v>
      </c>
      <c r="DE30" s="622"/>
      <c r="DF30" s="622"/>
      <c r="DG30" s="622"/>
      <c r="DH30" s="622"/>
      <c r="DI30" s="622"/>
      <c r="DJ30" s="622"/>
      <c r="DK30" s="623"/>
      <c r="DL30" s="630">
        <v>1296593</v>
      </c>
      <c r="DM30" s="622"/>
      <c r="DN30" s="622"/>
      <c r="DO30" s="622"/>
      <c r="DP30" s="622"/>
      <c r="DQ30" s="622"/>
      <c r="DR30" s="622"/>
      <c r="DS30" s="622"/>
      <c r="DT30" s="622"/>
      <c r="DU30" s="622"/>
      <c r="DV30" s="623"/>
      <c r="DW30" s="626">
        <v>19.899999999999999</v>
      </c>
      <c r="DX30" s="655"/>
      <c r="DY30" s="655"/>
      <c r="DZ30" s="655"/>
      <c r="EA30" s="655"/>
      <c r="EB30" s="655"/>
      <c r="EC30" s="656"/>
    </row>
    <row r="31" spans="2:133" ht="11.25" customHeight="1">
      <c r="B31" s="618" t="s">
        <v>305</v>
      </c>
      <c r="C31" s="619"/>
      <c r="D31" s="619"/>
      <c r="E31" s="619"/>
      <c r="F31" s="619"/>
      <c r="G31" s="619"/>
      <c r="H31" s="619"/>
      <c r="I31" s="619"/>
      <c r="J31" s="619"/>
      <c r="K31" s="619"/>
      <c r="L31" s="619"/>
      <c r="M31" s="619"/>
      <c r="N31" s="619"/>
      <c r="O31" s="619"/>
      <c r="P31" s="619"/>
      <c r="Q31" s="620"/>
      <c r="R31" s="621">
        <v>569581</v>
      </c>
      <c r="S31" s="622"/>
      <c r="T31" s="622"/>
      <c r="U31" s="622"/>
      <c r="V31" s="622"/>
      <c r="W31" s="622"/>
      <c r="X31" s="622"/>
      <c r="Y31" s="623"/>
      <c r="Z31" s="624">
        <v>5.2</v>
      </c>
      <c r="AA31" s="624"/>
      <c r="AB31" s="624"/>
      <c r="AC31" s="624"/>
      <c r="AD31" s="625" t="s">
        <v>220</v>
      </c>
      <c r="AE31" s="625"/>
      <c r="AF31" s="625"/>
      <c r="AG31" s="625"/>
      <c r="AH31" s="625"/>
      <c r="AI31" s="625"/>
      <c r="AJ31" s="625"/>
      <c r="AK31" s="625"/>
      <c r="AL31" s="626" t="s">
        <v>220</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99.7</v>
      </c>
      <c r="BH31" s="657"/>
      <c r="BI31" s="657"/>
      <c r="BJ31" s="657"/>
      <c r="BK31" s="657"/>
      <c r="BL31" s="657"/>
      <c r="BM31" s="627">
        <v>97.8</v>
      </c>
      <c r="BN31" s="679"/>
      <c r="BO31" s="679"/>
      <c r="BP31" s="679"/>
      <c r="BQ31" s="680"/>
      <c r="BR31" s="678">
        <v>99.7</v>
      </c>
      <c r="BS31" s="657"/>
      <c r="BT31" s="657"/>
      <c r="BU31" s="657"/>
      <c r="BV31" s="657"/>
      <c r="BW31" s="657"/>
      <c r="BX31" s="627">
        <v>97.9</v>
      </c>
      <c r="BY31" s="679"/>
      <c r="BZ31" s="679"/>
      <c r="CA31" s="679"/>
      <c r="CB31" s="680"/>
      <c r="CD31" s="686"/>
      <c r="CE31" s="687"/>
      <c r="CF31" s="636" t="s">
        <v>308</v>
      </c>
      <c r="CG31" s="637"/>
      <c r="CH31" s="637"/>
      <c r="CI31" s="637"/>
      <c r="CJ31" s="637"/>
      <c r="CK31" s="637"/>
      <c r="CL31" s="637"/>
      <c r="CM31" s="637"/>
      <c r="CN31" s="637"/>
      <c r="CO31" s="637"/>
      <c r="CP31" s="637"/>
      <c r="CQ31" s="638"/>
      <c r="CR31" s="621">
        <v>88918</v>
      </c>
      <c r="CS31" s="657"/>
      <c r="CT31" s="657"/>
      <c r="CU31" s="657"/>
      <c r="CV31" s="657"/>
      <c r="CW31" s="657"/>
      <c r="CX31" s="657"/>
      <c r="CY31" s="658"/>
      <c r="CZ31" s="626">
        <v>0.8</v>
      </c>
      <c r="DA31" s="655"/>
      <c r="DB31" s="655"/>
      <c r="DC31" s="659"/>
      <c r="DD31" s="630">
        <v>87390</v>
      </c>
      <c r="DE31" s="657"/>
      <c r="DF31" s="657"/>
      <c r="DG31" s="657"/>
      <c r="DH31" s="657"/>
      <c r="DI31" s="657"/>
      <c r="DJ31" s="657"/>
      <c r="DK31" s="658"/>
      <c r="DL31" s="630">
        <v>87390</v>
      </c>
      <c r="DM31" s="657"/>
      <c r="DN31" s="657"/>
      <c r="DO31" s="657"/>
      <c r="DP31" s="657"/>
      <c r="DQ31" s="657"/>
      <c r="DR31" s="657"/>
      <c r="DS31" s="657"/>
      <c r="DT31" s="657"/>
      <c r="DU31" s="657"/>
      <c r="DV31" s="658"/>
      <c r="DW31" s="626">
        <v>1.3</v>
      </c>
      <c r="DX31" s="655"/>
      <c r="DY31" s="655"/>
      <c r="DZ31" s="655"/>
      <c r="EA31" s="655"/>
      <c r="EB31" s="655"/>
      <c r="EC31" s="656"/>
    </row>
    <row r="32" spans="2:133" ht="11.25" customHeight="1">
      <c r="B32" s="618" t="s">
        <v>309</v>
      </c>
      <c r="C32" s="619"/>
      <c r="D32" s="619"/>
      <c r="E32" s="619"/>
      <c r="F32" s="619"/>
      <c r="G32" s="619"/>
      <c r="H32" s="619"/>
      <c r="I32" s="619"/>
      <c r="J32" s="619"/>
      <c r="K32" s="619"/>
      <c r="L32" s="619"/>
      <c r="M32" s="619"/>
      <c r="N32" s="619"/>
      <c r="O32" s="619"/>
      <c r="P32" s="619"/>
      <c r="Q32" s="620"/>
      <c r="R32" s="621">
        <v>646303</v>
      </c>
      <c r="S32" s="622"/>
      <c r="T32" s="622"/>
      <c r="U32" s="622"/>
      <c r="V32" s="622"/>
      <c r="W32" s="622"/>
      <c r="X32" s="622"/>
      <c r="Y32" s="623"/>
      <c r="Z32" s="624">
        <v>5.9</v>
      </c>
      <c r="AA32" s="624"/>
      <c r="AB32" s="624"/>
      <c r="AC32" s="624"/>
      <c r="AD32" s="625" t="s">
        <v>220</v>
      </c>
      <c r="AE32" s="625"/>
      <c r="AF32" s="625"/>
      <c r="AG32" s="625"/>
      <c r="AH32" s="625"/>
      <c r="AI32" s="625"/>
      <c r="AJ32" s="625"/>
      <c r="AK32" s="625"/>
      <c r="AL32" s="626" t="s">
        <v>220</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99.7</v>
      </c>
      <c r="BH32" s="691"/>
      <c r="BI32" s="691"/>
      <c r="BJ32" s="691"/>
      <c r="BK32" s="691"/>
      <c r="BL32" s="691"/>
      <c r="BM32" s="692">
        <v>99.4</v>
      </c>
      <c r="BN32" s="691"/>
      <c r="BO32" s="691"/>
      <c r="BP32" s="691"/>
      <c r="BQ32" s="693"/>
      <c r="BR32" s="690">
        <v>99.8</v>
      </c>
      <c r="BS32" s="691"/>
      <c r="BT32" s="691"/>
      <c r="BU32" s="691"/>
      <c r="BV32" s="691"/>
      <c r="BW32" s="691"/>
      <c r="BX32" s="692">
        <v>99.4</v>
      </c>
      <c r="BY32" s="691"/>
      <c r="BZ32" s="691"/>
      <c r="CA32" s="691"/>
      <c r="CB32" s="693"/>
      <c r="CD32" s="688"/>
      <c r="CE32" s="689"/>
      <c r="CF32" s="636" t="s">
        <v>311</v>
      </c>
      <c r="CG32" s="637"/>
      <c r="CH32" s="637"/>
      <c r="CI32" s="637"/>
      <c r="CJ32" s="637"/>
      <c r="CK32" s="637"/>
      <c r="CL32" s="637"/>
      <c r="CM32" s="637"/>
      <c r="CN32" s="637"/>
      <c r="CO32" s="637"/>
      <c r="CP32" s="637"/>
      <c r="CQ32" s="638"/>
      <c r="CR32" s="621" t="s">
        <v>226</v>
      </c>
      <c r="CS32" s="622"/>
      <c r="CT32" s="622"/>
      <c r="CU32" s="622"/>
      <c r="CV32" s="622"/>
      <c r="CW32" s="622"/>
      <c r="CX32" s="622"/>
      <c r="CY32" s="623"/>
      <c r="CZ32" s="626" t="s">
        <v>226</v>
      </c>
      <c r="DA32" s="655"/>
      <c r="DB32" s="655"/>
      <c r="DC32" s="659"/>
      <c r="DD32" s="630" t="s">
        <v>226</v>
      </c>
      <c r="DE32" s="622"/>
      <c r="DF32" s="622"/>
      <c r="DG32" s="622"/>
      <c r="DH32" s="622"/>
      <c r="DI32" s="622"/>
      <c r="DJ32" s="622"/>
      <c r="DK32" s="623"/>
      <c r="DL32" s="630" t="s">
        <v>220</v>
      </c>
      <c r="DM32" s="622"/>
      <c r="DN32" s="622"/>
      <c r="DO32" s="622"/>
      <c r="DP32" s="622"/>
      <c r="DQ32" s="622"/>
      <c r="DR32" s="622"/>
      <c r="DS32" s="622"/>
      <c r="DT32" s="622"/>
      <c r="DU32" s="622"/>
      <c r="DV32" s="623"/>
      <c r="DW32" s="626" t="s">
        <v>220</v>
      </c>
      <c r="DX32" s="655"/>
      <c r="DY32" s="655"/>
      <c r="DZ32" s="655"/>
      <c r="EA32" s="655"/>
      <c r="EB32" s="655"/>
      <c r="EC32" s="656"/>
    </row>
    <row r="33" spans="2:133" ht="11.25" customHeight="1">
      <c r="B33" s="618" t="s">
        <v>312</v>
      </c>
      <c r="C33" s="619"/>
      <c r="D33" s="619"/>
      <c r="E33" s="619"/>
      <c r="F33" s="619"/>
      <c r="G33" s="619"/>
      <c r="H33" s="619"/>
      <c r="I33" s="619"/>
      <c r="J33" s="619"/>
      <c r="K33" s="619"/>
      <c r="L33" s="619"/>
      <c r="M33" s="619"/>
      <c r="N33" s="619"/>
      <c r="O33" s="619"/>
      <c r="P33" s="619"/>
      <c r="Q33" s="620"/>
      <c r="R33" s="621">
        <v>267350</v>
      </c>
      <c r="S33" s="622"/>
      <c r="T33" s="622"/>
      <c r="U33" s="622"/>
      <c r="V33" s="622"/>
      <c r="W33" s="622"/>
      <c r="X33" s="622"/>
      <c r="Y33" s="623"/>
      <c r="Z33" s="624">
        <v>2.4</v>
      </c>
      <c r="AA33" s="624"/>
      <c r="AB33" s="624"/>
      <c r="AC33" s="624"/>
      <c r="AD33" s="625" t="s">
        <v>226</v>
      </c>
      <c r="AE33" s="625"/>
      <c r="AF33" s="625"/>
      <c r="AG33" s="625"/>
      <c r="AH33" s="625"/>
      <c r="AI33" s="625"/>
      <c r="AJ33" s="625"/>
      <c r="AK33" s="625"/>
      <c r="AL33" s="626" t="s">
        <v>220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5425039</v>
      </c>
      <c r="CS33" s="657"/>
      <c r="CT33" s="657"/>
      <c r="CU33" s="657"/>
      <c r="CV33" s="657"/>
      <c r="CW33" s="657"/>
      <c r="CX33" s="657"/>
      <c r="CY33" s="658"/>
      <c r="CZ33" s="626">
        <v>51.6</v>
      </c>
      <c r="DA33" s="655"/>
      <c r="DB33" s="655"/>
      <c r="DC33" s="659"/>
      <c r="DD33" s="630">
        <v>3482359</v>
      </c>
      <c r="DE33" s="657"/>
      <c r="DF33" s="657"/>
      <c r="DG33" s="657"/>
      <c r="DH33" s="657"/>
      <c r="DI33" s="657"/>
      <c r="DJ33" s="657"/>
      <c r="DK33" s="658"/>
      <c r="DL33" s="630">
        <v>2446214</v>
      </c>
      <c r="DM33" s="657"/>
      <c r="DN33" s="657"/>
      <c r="DO33" s="657"/>
      <c r="DP33" s="657"/>
      <c r="DQ33" s="657"/>
      <c r="DR33" s="657"/>
      <c r="DS33" s="657"/>
      <c r="DT33" s="657"/>
      <c r="DU33" s="657"/>
      <c r="DV33" s="658"/>
      <c r="DW33" s="626">
        <v>37.6</v>
      </c>
      <c r="DX33" s="655"/>
      <c r="DY33" s="655"/>
      <c r="DZ33" s="655"/>
      <c r="EA33" s="655"/>
      <c r="EB33" s="655"/>
      <c r="EC33" s="656"/>
    </row>
    <row r="34" spans="2:133" ht="11.25" customHeight="1">
      <c r="B34" s="618" t="s">
        <v>314</v>
      </c>
      <c r="C34" s="619"/>
      <c r="D34" s="619"/>
      <c r="E34" s="619"/>
      <c r="F34" s="619"/>
      <c r="G34" s="619"/>
      <c r="H34" s="619"/>
      <c r="I34" s="619"/>
      <c r="J34" s="619"/>
      <c r="K34" s="619"/>
      <c r="L34" s="619"/>
      <c r="M34" s="619"/>
      <c r="N34" s="619"/>
      <c r="O34" s="619"/>
      <c r="P34" s="619"/>
      <c r="Q34" s="620"/>
      <c r="R34" s="621">
        <v>161552</v>
      </c>
      <c r="S34" s="622"/>
      <c r="T34" s="622"/>
      <c r="U34" s="622"/>
      <c r="V34" s="622"/>
      <c r="W34" s="622"/>
      <c r="X34" s="622"/>
      <c r="Y34" s="623"/>
      <c r="Z34" s="624">
        <v>1.5</v>
      </c>
      <c r="AA34" s="624"/>
      <c r="AB34" s="624"/>
      <c r="AC34" s="624"/>
      <c r="AD34" s="625">
        <v>771</v>
      </c>
      <c r="AE34" s="625"/>
      <c r="AF34" s="625"/>
      <c r="AG34" s="625"/>
      <c r="AH34" s="625"/>
      <c r="AI34" s="625"/>
      <c r="AJ34" s="625"/>
      <c r="AK34" s="625"/>
      <c r="AL34" s="626">
        <v>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1698604</v>
      </c>
      <c r="CS34" s="622"/>
      <c r="CT34" s="622"/>
      <c r="CU34" s="622"/>
      <c r="CV34" s="622"/>
      <c r="CW34" s="622"/>
      <c r="CX34" s="622"/>
      <c r="CY34" s="623"/>
      <c r="CZ34" s="626">
        <v>16.2</v>
      </c>
      <c r="DA34" s="655"/>
      <c r="DB34" s="655"/>
      <c r="DC34" s="659"/>
      <c r="DD34" s="630">
        <v>1267139</v>
      </c>
      <c r="DE34" s="622"/>
      <c r="DF34" s="622"/>
      <c r="DG34" s="622"/>
      <c r="DH34" s="622"/>
      <c r="DI34" s="622"/>
      <c r="DJ34" s="622"/>
      <c r="DK34" s="623"/>
      <c r="DL34" s="630">
        <v>1067067</v>
      </c>
      <c r="DM34" s="622"/>
      <c r="DN34" s="622"/>
      <c r="DO34" s="622"/>
      <c r="DP34" s="622"/>
      <c r="DQ34" s="622"/>
      <c r="DR34" s="622"/>
      <c r="DS34" s="622"/>
      <c r="DT34" s="622"/>
      <c r="DU34" s="622"/>
      <c r="DV34" s="623"/>
      <c r="DW34" s="626">
        <v>16.399999999999999</v>
      </c>
      <c r="DX34" s="655"/>
      <c r="DY34" s="655"/>
      <c r="DZ34" s="655"/>
      <c r="EA34" s="655"/>
      <c r="EB34" s="655"/>
      <c r="EC34" s="656"/>
    </row>
    <row r="35" spans="2:133" ht="11.25" customHeight="1">
      <c r="B35" s="618" t="s">
        <v>318</v>
      </c>
      <c r="C35" s="619"/>
      <c r="D35" s="619"/>
      <c r="E35" s="619"/>
      <c r="F35" s="619"/>
      <c r="G35" s="619"/>
      <c r="H35" s="619"/>
      <c r="I35" s="619"/>
      <c r="J35" s="619"/>
      <c r="K35" s="619"/>
      <c r="L35" s="619"/>
      <c r="M35" s="619"/>
      <c r="N35" s="619"/>
      <c r="O35" s="619"/>
      <c r="P35" s="619"/>
      <c r="Q35" s="620"/>
      <c r="R35" s="621">
        <v>1252600</v>
      </c>
      <c r="S35" s="622"/>
      <c r="T35" s="622"/>
      <c r="U35" s="622"/>
      <c r="V35" s="622"/>
      <c r="W35" s="622"/>
      <c r="X35" s="622"/>
      <c r="Y35" s="623"/>
      <c r="Z35" s="624">
        <v>11.4</v>
      </c>
      <c r="AA35" s="624"/>
      <c r="AB35" s="624"/>
      <c r="AC35" s="624"/>
      <c r="AD35" s="625" t="s">
        <v>220</v>
      </c>
      <c r="AE35" s="625"/>
      <c r="AF35" s="625"/>
      <c r="AG35" s="625"/>
      <c r="AH35" s="625"/>
      <c r="AI35" s="625"/>
      <c r="AJ35" s="625"/>
      <c r="AK35" s="625"/>
      <c r="AL35" s="626" t="s">
        <v>220</v>
      </c>
      <c r="AM35" s="627"/>
      <c r="AN35" s="627"/>
      <c r="AO35" s="628"/>
      <c r="AP35" s="214"/>
      <c r="AQ35" s="694" t="s">
        <v>319</v>
      </c>
      <c r="AR35" s="695"/>
      <c r="AS35" s="695"/>
      <c r="AT35" s="695"/>
      <c r="AU35" s="695"/>
      <c r="AV35" s="695"/>
      <c r="AW35" s="695"/>
      <c r="AX35" s="695"/>
      <c r="AY35" s="696"/>
      <c r="AZ35" s="610">
        <v>1262847</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87450</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129341</v>
      </c>
      <c r="CS35" s="657"/>
      <c r="CT35" s="657"/>
      <c r="CU35" s="657"/>
      <c r="CV35" s="657"/>
      <c r="CW35" s="657"/>
      <c r="CX35" s="657"/>
      <c r="CY35" s="658"/>
      <c r="CZ35" s="626">
        <v>1.2</v>
      </c>
      <c r="DA35" s="655"/>
      <c r="DB35" s="655"/>
      <c r="DC35" s="659"/>
      <c r="DD35" s="630">
        <v>81986</v>
      </c>
      <c r="DE35" s="657"/>
      <c r="DF35" s="657"/>
      <c r="DG35" s="657"/>
      <c r="DH35" s="657"/>
      <c r="DI35" s="657"/>
      <c r="DJ35" s="657"/>
      <c r="DK35" s="658"/>
      <c r="DL35" s="630">
        <v>64649</v>
      </c>
      <c r="DM35" s="657"/>
      <c r="DN35" s="657"/>
      <c r="DO35" s="657"/>
      <c r="DP35" s="657"/>
      <c r="DQ35" s="657"/>
      <c r="DR35" s="657"/>
      <c r="DS35" s="657"/>
      <c r="DT35" s="657"/>
      <c r="DU35" s="657"/>
      <c r="DV35" s="658"/>
      <c r="DW35" s="626">
        <v>1</v>
      </c>
      <c r="DX35" s="655"/>
      <c r="DY35" s="655"/>
      <c r="DZ35" s="655"/>
      <c r="EA35" s="655"/>
      <c r="EB35" s="655"/>
      <c r="EC35" s="656"/>
    </row>
    <row r="36" spans="2:133" ht="11.25" customHeight="1">
      <c r="B36" s="618" t="s">
        <v>322</v>
      </c>
      <c r="C36" s="619"/>
      <c r="D36" s="619"/>
      <c r="E36" s="619"/>
      <c r="F36" s="619"/>
      <c r="G36" s="619"/>
      <c r="H36" s="619"/>
      <c r="I36" s="619"/>
      <c r="J36" s="619"/>
      <c r="K36" s="619"/>
      <c r="L36" s="619"/>
      <c r="M36" s="619"/>
      <c r="N36" s="619"/>
      <c r="O36" s="619"/>
      <c r="P36" s="619"/>
      <c r="Q36" s="620"/>
      <c r="R36" s="621" t="s">
        <v>220</v>
      </c>
      <c r="S36" s="622"/>
      <c r="T36" s="622"/>
      <c r="U36" s="622"/>
      <c r="V36" s="622"/>
      <c r="W36" s="622"/>
      <c r="X36" s="622"/>
      <c r="Y36" s="623"/>
      <c r="Z36" s="624" t="s">
        <v>220</v>
      </c>
      <c r="AA36" s="624"/>
      <c r="AB36" s="624"/>
      <c r="AC36" s="624"/>
      <c r="AD36" s="625" t="s">
        <v>220</v>
      </c>
      <c r="AE36" s="625"/>
      <c r="AF36" s="625"/>
      <c r="AG36" s="625"/>
      <c r="AH36" s="625"/>
      <c r="AI36" s="625"/>
      <c r="AJ36" s="625"/>
      <c r="AK36" s="625"/>
      <c r="AL36" s="626" t="s">
        <v>220</v>
      </c>
      <c r="AM36" s="627"/>
      <c r="AN36" s="627"/>
      <c r="AO36" s="628"/>
      <c r="AQ36" s="698" t="s">
        <v>323</v>
      </c>
      <c r="AR36" s="699"/>
      <c r="AS36" s="699"/>
      <c r="AT36" s="699"/>
      <c r="AU36" s="699"/>
      <c r="AV36" s="699"/>
      <c r="AW36" s="699"/>
      <c r="AX36" s="699"/>
      <c r="AY36" s="700"/>
      <c r="AZ36" s="621">
        <v>294282</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86450</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2021204</v>
      </c>
      <c r="CS36" s="622"/>
      <c r="CT36" s="622"/>
      <c r="CU36" s="622"/>
      <c r="CV36" s="622"/>
      <c r="CW36" s="622"/>
      <c r="CX36" s="622"/>
      <c r="CY36" s="623"/>
      <c r="CZ36" s="626">
        <v>19.2</v>
      </c>
      <c r="DA36" s="655"/>
      <c r="DB36" s="655"/>
      <c r="DC36" s="659"/>
      <c r="DD36" s="630">
        <v>869818</v>
      </c>
      <c r="DE36" s="622"/>
      <c r="DF36" s="622"/>
      <c r="DG36" s="622"/>
      <c r="DH36" s="622"/>
      <c r="DI36" s="622"/>
      <c r="DJ36" s="622"/>
      <c r="DK36" s="623"/>
      <c r="DL36" s="630">
        <v>568236</v>
      </c>
      <c r="DM36" s="622"/>
      <c r="DN36" s="622"/>
      <c r="DO36" s="622"/>
      <c r="DP36" s="622"/>
      <c r="DQ36" s="622"/>
      <c r="DR36" s="622"/>
      <c r="DS36" s="622"/>
      <c r="DT36" s="622"/>
      <c r="DU36" s="622"/>
      <c r="DV36" s="623"/>
      <c r="DW36" s="626">
        <v>8.6999999999999993</v>
      </c>
      <c r="DX36" s="655"/>
      <c r="DY36" s="655"/>
      <c r="DZ36" s="655"/>
      <c r="EA36" s="655"/>
      <c r="EB36" s="655"/>
      <c r="EC36" s="656"/>
    </row>
    <row r="37" spans="2:133" ht="11.25" customHeight="1">
      <c r="B37" s="618" t="s">
        <v>326</v>
      </c>
      <c r="C37" s="619"/>
      <c r="D37" s="619"/>
      <c r="E37" s="619"/>
      <c r="F37" s="619"/>
      <c r="G37" s="619"/>
      <c r="H37" s="619"/>
      <c r="I37" s="619"/>
      <c r="J37" s="619"/>
      <c r="K37" s="619"/>
      <c r="L37" s="619"/>
      <c r="M37" s="619"/>
      <c r="N37" s="619"/>
      <c r="O37" s="619"/>
      <c r="P37" s="619"/>
      <c r="Q37" s="620"/>
      <c r="R37" s="621">
        <v>255300</v>
      </c>
      <c r="S37" s="622"/>
      <c r="T37" s="622"/>
      <c r="U37" s="622"/>
      <c r="V37" s="622"/>
      <c r="W37" s="622"/>
      <c r="X37" s="622"/>
      <c r="Y37" s="623"/>
      <c r="Z37" s="624">
        <v>2.2999999999999998</v>
      </c>
      <c r="AA37" s="624"/>
      <c r="AB37" s="624"/>
      <c r="AC37" s="624"/>
      <c r="AD37" s="625" t="s">
        <v>226</v>
      </c>
      <c r="AE37" s="625"/>
      <c r="AF37" s="625"/>
      <c r="AG37" s="625"/>
      <c r="AH37" s="625"/>
      <c r="AI37" s="625"/>
      <c r="AJ37" s="625"/>
      <c r="AK37" s="625"/>
      <c r="AL37" s="626" t="s">
        <v>226</v>
      </c>
      <c r="AM37" s="627"/>
      <c r="AN37" s="627"/>
      <c r="AO37" s="628"/>
      <c r="AQ37" s="698" t="s">
        <v>327</v>
      </c>
      <c r="AR37" s="699"/>
      <c r="AS37" s="699"/>
      <c r="AT37" s="699"/>
      <c r="AU37" s="699"/>
      <c r="AV37" s="699"/>
      <c r="AW37" s="699"/>
      <c r="AX37" s="699"/>
      <c r="AY37" s="700"/>
      <c r="AZ37" s="621">
        <v>200268</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1341</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295563</v>
      </c>
      <c r="CS37" s="657"/>
      <c r="CT37" s="657"/>
      <c r="CU37" s="657"/>
      <c r="CV37" s="657"/>
      <c r="CW37" s="657"/>
      <c r="CX37" s="657"/>
      <c r="CY37" s="658"/>
      <c r="CZ37" s="626">
        <v>2.8</v>
      </c>
      <c r="DA37" s="655"/>
      <c r="DB37" s="655"/>
      <c r="DC37" s="659"/>
      <c r="DD37" s="630">
        <v>295563</v>
      </c>
      <c r="DE37" s="657"/>
      <c r="DF37" s="657"/>
      <c r="DG37" s="657"/>
      <c r="DH37" s="657"/>
      <c r="DI37" s="657"/>
      <c r="DJ37" s="657"/>
      <c r="DK37" s="658"/>
      <c r="DL37" s="630">
        <v>257072</v>
      </c>
      <c r="DM37" s="657"/>
      <c r="DN37" s="657"/>
      <c r="DO37" s="657"/>
      <c r="DP37" s="657"/>
      <c r="DQ37" s="657"/>
      <c r="DR37" s="657"/>
      <c r="DS37" s="657"/>
      <c r="DT37" s="657"/>
      <c r="DU37" s="657"/>
      <c r="DV37" s="658"/>
      <c r="DW37" s="626">
        <v>4</v>
      </c>
      <c r="DX37" s="655"/>
      <c r="DY37" s="655"/>
      <c r="DZ37" s="655"/>
      <c r="EA37" s="655"/>
      <c r="EB37" s="655"/>
      <c r="EC37" s="656"/>
    </row>
    <row r="38" spans="2:133" ht="11.25" customHeight="1">
      <c r="B38" s="666" t="s">
        <v>330</v>
      </c>
      <c r="C38" s="667"/>
      <c r="D38" s="667"/>
      <c r="E38" s="667"/>
      <c r="F38" s="667"/>
      <c r="G38" s="667"/>
      <c r="H38" s="667"/>
      <c r="I38" s="667"/>
      <c r="J38" s="667"/>
      <c r="K38" s="667"/>
      <c r="L38" s="667"/>
      <c r="M38" s="667"/>
      <c r="N38" s="667"/>
      <c r="O38" s="667"/>
      <c r="P38" s="667"/>
      <c r="Q38" s="668"/>
      <c r="R38" s="701">
        <v>11023492</v>
      </c>
      <c r="S38" s="702"/>
      <c r="T38" s="702"/>
      <c r="U38" s="702"/>
      <c r="V38" s="702"/>
      <c r="W38" s="702"/>
      <c r="X38" s="702"/>
      <c r="Y38" s="703"/>
      <c r="Z38" s="704">
        <v>100</v>
      </c>
      <c r="AA38" s="704"/>
      <c r="AB38" s="704"/>
      <c r="AC38" s="704"/>
      <c r="AD38" s="705">
        <v>6248011</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v>145200</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2100</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968565</v>
      </c>
      <c r="CS38" s="622"/>
      <c r="CT38" s="622"/>
      <c r="CU38" s="622"/>
      <c r="CV38" s="622"/>
      <c r="CW38" s="622"/>
      <c r="CX38" s="622"/>
      <c r="CY38" s="623"/>
      <c r="CZ38" s="626">
        <v>9.1999999999999993</v>
      </c>
      <c r="DA38" s="655"/>
      <c r="DB38" s="655"/>
      <c r="DC38" s="659"/>
      <c r="DD38" s="630">
        <v>890062</v>
      </c>
      <c r="DE38" s="622"/>
      <c r="DF38" s="622"/>
      <c r="DG38" s="622"/>
      <c r="DH38" s="622"/>
      <c r="DI38" s="622"/>
      <c r="DJ38" s="622"/>
      <c r="DK38" s="623"/>
      <c r="DL38" s="630">
        <v>746262</v>
      </c>
      <c r="DM38" s="622"/>
      <c r="DN38" s="622"/>
      <c r="DO38" s="622"/>
      <c r="DP38" s="622"/>
      <c r="DQ38" s="622"/>
      <c r="DR38" s="622"/>
      <c r="DS38" s="622"/>
      <c r="DT38" s="622"/>
      <c r="DU38" s="622"/>
      <c r="DV38" s="623"/>
      <c r="DW38" s="626">
        <v>11.5</v>
      </c>
      <c r="DX38" s="655"/>
      <c r="DY38" s="655"/>
      <c r="DZ38" s="655"/>
      <c r="EA38" s="655"/>
      <c r="EB38" s="655"/>
      <c r="EC38" s="656"/>
    </row>
    <row r="39" spans="2:133" ht="11.25" customHeight="1">
      <c r="AQ39" s="698" t="s">
        <v>334</v>
      </c>
      <c r="AR39" s="699"/>
      <c r="AS39" s="699"/>
      <c r="AT39" s="699"/>
      <c r="AU39" s="699"/>
      <c r="AV39" s="699"/>
      <c r="AW39" s="699"/>
      <c r="AX39" s="699"/>
      <c r="AY39" s="700"/>
      <c r="AZ39" s="621" t="s">
        <v>226</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74</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560225</v>
      </c>
      <c r="CS39" s="657"/>
      <c r="CT39" s="657"/>
      <c r="CU39" s="657"/>
      <c r="CV39" s="657"/>
      <c r="CW39" s="657"/>
      <c r="CX39" s="657"/>
      <c r="CY39" s="658"/>
      <c r="CZ39" s="626">
        <v>5.3</v>
      </c>
      <c r="DA39" s="655"/>
      <c r="DB39" s="655"/>
      <c r="DC39" s="659"/>
      <c r="DD39" s="630">
        <v>373354</v>
      </c>
      <c r="DE39" s="657"/>
      <c r="DF39" s="657"/>
      <c r="DG39" s="657"/>
      <c r="DH39" s="657"/>
      <c r="DI39" s="657"/>
      <c r="DJ39" s="657"/>
      <c r="DK39" s="658"/>
      <c r="DL39" s="630" t="s">
        <v>220</v>
      </c>
      <c r="DM39" s="657"/>
      <c r="DN39" s="657"/>
      <c r="DO39" s="657"/>
      <c r="DP39" s="657"/>
      <c r="DQ39" s="657"/>
      <c r="DR39" s="657"/>
      <c r="DS39" s="657"/>
      <c r="DT39" s="657"/>
      <c r="DU39" s="657"/>
      <c r="DV39" s="658"/>
      <c r="DW39" s="626" t="s">
        <v>220</v>
      </c>
      <c r="DX39" s="655"/>
      <c r="DY39" s="655"/>
      <c r="DZ39" s="655"/>
      <c r="EA39" s="655"/>
      <c r="EB39" s="655"/>
      <c r="EC39" s="656"/>
    </row>
    <row r="40" spans="2:133" ht="11.25" customHeight="1">
      <c r="AQ40" s="698" t="s">
        <v>338</v>
      </c>
      <c r="AR40" s="699"/>
      <c r="AS40" s="699"/>
      <c r="AT40" s="699"/>
      <c r="AU40" s="699"/>
      <c r="AV40" s="699"/>
      <c r="AW40" s="699"/>
      <c r="AX40" s="699"/>
      <c r="AY40" s="700"/>
      <c r="AZ40" s="621">
        <v>76259</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94</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47100</v>
      </c>
      <c r="CS40" s="622"/>
      <c r="CT40" s="622"/>
      <c r="CU40" s="622"/>
      <c r="CV40" s="622"/>
      <c r="CW40" s="622"/>
      <c r="CX40" s="622"/>
      <c r="CY40" s="623"/>
      <c r="CZ40" s="626">
        <v>0.4</v>
      </c>
      <c r="DA40" s="655"/>
      <c r="DB40" s="655"/>
      <c r="DC40" s="659"/>
      <c r="DD40" s="630" t="s">
        <v>226</v>
      </c>
      <c r="DE40" s="622"/>
      <c r="DF40" s="622"/>
      <c r="DG40" s="622"/>
      <c r="DH40" s="622"/>
      <c r="DI40" s="622"/>
      <c r="DJ40" s="622"/>
      <c r="DK40" s="623"/>
      <c r="DL40" s="630" t="s">
        <v>220</v>
      </c>
      <c r="DM40" s="622"/>
      <c r="DN40" s="622"/>
      <c r="DO40" s="622"/>
      <c r="DP40" s="622"/>
      <c r="DQ40" s="622"/>
      <c r="DR40" s="622"/>
      <c r="DS40" s="622"/>
      <c r="DT40" s="622"/>
      <c r="DU40" s="622"/>
      <c r="DV40" s="623"/>
      <c r="DW40" s="626" t="s">
        <v>220</v>
      </c>
      <c r="DX40" s="655"/>
      <c r="DY40" s="655"/>
      <c r="DZ40" s="655"/>
      <c r="EA40" s="655"/>
      <c r="EB40" s="655"/>
      <c r="EC40" s="656"/>
    </row>
    <row r="41" spans="2:133" ht="11.25" customHeight="1">
      <c r="AQ41" s="708" t="s">
        <v>341</v>
      </c>
      <c r="AR41" s="709"/>
      <c r="AS41" s="709"/>
      <c r="AT41" s="709"/>
      <c r="AU41" s="709"/>
      <c r="AV41" s="709"/>
      <c r="AW41" s="709"/>
      <c r="AX41" s="709"/>
      <c r="AY41" s="710"/>
      <c r="AZ41" s="701">
        <v>546838</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323</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220</v>
      </c>
      <c r="CS41" s="657"/>
      <c r="CT41" s="657"/>
      <c r="CU41" s="657"/>
      <c r="CV41" s="657"/>
      <c r="CW41" s="657"/>
      <c r="CX41" s="657"/>
      <c r="CY41" s="658"/>
      <c r="CZ41" s="626" t="s">
        <v>220</v>
      </c>
      <c r="DA41" s="655"/>
      <c r="DB41" s="655"/>
      <c r="DC41" s="659"/>
      <c r="DD41" s="630" t="s">
        <v>220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1788621</v>
      </c>
      <c r="CS42" s="622"/>
      <c r="CT42" s="622"/>
      <c r="CU42" s="622"/>
      <c r="CV42" s="622"/>
      <c r="CW42" s="622"/>
      <c r="CX42" s="622"/>
      <c r="CY42" s="623"/>
      <c r="CZ42" s="626">
        <v>17</v>
      </c>
      <c r="DA42" s="627"/>
      <c r="DB42" s="627"/>
      <c r="DC42" s="722"/>
      <c r="DD42" s="630">
        <v>632149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85168</v>
      </c>
      <c r="CS43" s="657"/>
      <c r="CT43" s="657"/>
      <c r="CU43" s="657"/>
      <c r="CV43" s="657"/>
      <c r="CW43" s="657"/>
      <c r="CX43" s="657"/>
      <c r="CY43" s="658"/>
      <c r="CZ43" s="626">
        <v>0.8</v>
      </c>
      <c r="DA43" s="655"/>
      <c r="DB43" s="655"/>
      <c r="DC43" s="659"/>
      <c r="DD43" s="630">
        <v>84716</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348</v>
      </c>
      <c r="CD44" s="733" t="s">
        <v>299</v>
      </c>
      <c r="CE44" s="734"/>
      <c r="CF44" s="618" t="s">
        <v>349</v>
      </c>
      <c r="CG44" s="619"/>
      <c r="CH44" s="619"/>
      <c r="CI44" s="619"/>
      <c r="CJ44" s="619"/>
      <c r="CK44" s="619"/>
      <c r="CL44" s="619"/>
      <c r="CM44" s="619"/>
      <c r="CN44" s="619"/>
      <c r="CO44" s="619"/>
      <c r="CP44" s="619"/>
      <c r="CQ44" s="620"/>
      <c r="CR44" s="621">
        <v>1718714</v>
      </c>
      <c r="CS44" s="622"/>
      <c r="CT44" s="622"/>
      <c r="CU44" s="622"/>
      <c r="CV44" s="622"/>
      <c r="CW44" s="622"/>
      <c r="CX44" s="622"/>
      <c r="CY44" s="623"/>
      <c r="CZ44" s="626">
        <v>16.399999999999999</v>
      </c>
      <c r="DA44" s="627"/>
      <c r="DB44" s="627"/>
      <c r="DC44" s="722"/>
      <c r="DD44" s="630">
        <v>613312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350</v>
      </c>
      <c r="CG45" s="619"/>
      <c r="CH45" s="619"/>
      <c r="CI45" s="619"/>
      <c r="CJ45" s="619"/>
      <c r="CK45" s="619"/>
      <c r="CL45" s="619"/>
      <c r="CM45" s="619"/>
      <c r="CN45" s="619"/>
      <c r="CO45" s="619"/>
      <c r="CP45" s="619"/>
      <c r="CQ45" s="620"/>
      <c r="CR45" s="621">
        <v>427749</v>
      </c>
      <c r="CS45" s="657"/>
      <c r="CT45" s="657"/>
      <c r="CU45" s="657"/>
      <c r="CV45" s="657"/>
      <c r="CW45" s="657"/>
      <c r="CX45" s="657"/>
      <c r="CY45" s="658"/>
      <c r="CZ45" s="626">
        <v>4.0999999999999996</v>
      </c>
      <c r="DA45" s="655"/>
      <c r="DB45" s="655"/>
      <c r="DC45" s="659"/>
      <c r="DD45" s="630">
        <v>106467</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351</v>
      </c>
      <c r="CG46" s="619"/>
      <c r="CH46" s="619"/>
      <c r="CI46" s="619"/>
      <c r="CJ46" s="619"/>
      <c r="CK46" s="619"/>
      <c r="CL46" s="619"/>
      <c r="CM46" s="619"/>
      <c r="CN46" s="619"/>
      <c r="CO46" s="619"/>
      <c r="CP46" s="619"/>
      <c r="CQ46" s="620"/>
      <c r="CR46" s="621">
        <v>1281795</v>
      </c>
      <c r="CS46" s="622"/>
      <c r="CT46" s="622"/>
      <c r="CU46" s="622"/>
      <c r="CV46" s="622"/>
      <c r="CW46" s="622"/>
      <c r="CX46" s="622"/>
      <c r="CY46" s="623"/>
      <c r="CZ46" s="626">
        <v>12.2</v>
      </c>
      <c r="DA46" s="627"/>
      <c r="DB46" s="627"/>
      <c r="DC46" s="722"/>
      <c r="DD46" s="630">
        <v>506328</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352</v>
      </c>
      <c r="CG47" s="619"/>
      <c r="CH47" s="619"/>
      <c r="CI47" s="619"/>
      <c r="CJ47" s="619"/>
      <c r="CK47" s="619"/>
      <c r="CL47" s="619"/>
      <c r="CM47" s="619"/>
      <c r="CN47" s="619"/>
      <c r="CO47" s="619"/>
      <c r="CP47" s="619"/>
      <c r="CQ47" s="620"/>
      <c r="CR47" s="621">
        <v>69907</v>
      </c>
      <c r="CS47" s="657"/>
      <c r="CT47" s="657"/>
      <c r="CU47" s="657"/>
      <c r="CV47" s="657"/>
      <c r="CW47" s="657"/>
      <c r="CX47" s="657"/>
      <c r="CY47" s="658"/>
      <c r="CZ47" s="626">
        <v>0.7</v>
      </c>
      <c r="DA47" s="655"/>
      <c r="DB47" s="655"/>
      <c r="DC47" s="659"/>
      <c r="DD47" s="630">
        <v>18837</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ht="11">
      <c r="CD48" s="737"/>
      <c r="CE48" s="738"/>
      <c r="CF48" s="618" t="s">
        <v>353</v>
      </c>
      <c r="CG48" s="619"/>
      <c r="CH48" s="619"/>
      <c r="CI48" s="619"/>
      <c r="CJ48" s="619"/>
      <c r="CK48" s="619"/>
      <c r="CL48" s="619"/>
      <c r="CM48" s="619"/>
      <c r="CN48" s="619"/>
      <c r="CO48" s="619"/>
      <c r="CP48" s="619"/>
      <c r="CQ48" s="620"/>
      <c r="CR48" s="621" t="s">
        <v>220</v>
      </c>
      <c r="CS48" s="622"/>
      <c r="CT48" s="622"/>
      <c r="CU48" s="622"/>
      <c r="CV48" s="622"/>
      <c r="CW48" s="622"/>
      <c r="CX48" s="622"/>
      <c r="CY48" s="623"/>
      <c r="CZ48" s="626" t="s">
        <v>220</v>
      </c>
      <c r="DA48" s="627"/>
      <c r="DB48" s="627"/>
      <c r="DC48" s="722"/>
      <c r="DD48" s="630" t="s">
        <v>220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354</v>
      </c>
      <c r="CE49" s="667"/>
      <c r="CF49" s="667"/>
      <c r="CG49" s="667"/>
      <c r="CH49" s="667"/>
      <c r="CI49" s="667"/>
      <c r="CJ49" s="667"/>
      <c r="CK49" s="667"/>
      <c r="CL49" s="667"/>
      <c r="CM49" s="667"/>
      <c r="CN49" s="667"/>
      <c r="CO49" s="667"/>
      <c r="CP49" s="667"/>
      <c r="CQ49" s="668"/>
      <c r="CR49" s="701">
        <v>10504246</v>
      </c>
      <c r="CS49" s="691"/>
      <c r="CT49" s="691"/>
      <c r="CU49" s="691"/>
      <c r="CV49" s="691"/>
      <c r="CW49" s="691"/>
      <c r="CX49" s="691"/>
      <c r="CY49" s="723"/>
      <c r="CZ49" s="706">
        <v>100</v>
      </c>
      <c r="DA49" s="724"/>
      <c r="DB49" s="724"/>
      <c r="DC49" s="725"/>
      <c r="DD49" s="726">
        <v>6898785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t="11" hidden="1"/>
    <row r="51" spans="82:133" ht="11" hidden="1"/>
    <row r="52" spans="82:133" ht="11" hidden="1"/>
    <row r="53" spans="82:133" ht="11" hidden="1"/>
  </sheetData>
  <sheetProtection algorithmName="SHA-512" hashValue="EuXU8V6qjRruRvewTZAt5pv8kaPOskpPr5hRI8q61lVZ2UZoMkz/tBfZO9Qd50gSlrbq1vwlxSvNBJmFnHLf8w==" saltValue="o6LUOi9pqh7wwFxnUFsZI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cols>
    <col min="1" max="130" width="2.7265625" style="269" customWidth="1"/>
    <col min="131" max="131" width="1.6328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377</v>
      </c>
      <c r="C7" s="754"/>
      <c r="D7" s="754"/>
      <c r="E7" s="754"/>
      <c r="F7" s="754"/>
      <c r="G7" s="754"/>
      <c r="H7" s="754"/>
      <c r="I7" s="754"/>
      <c r="J7" s="754"/>
      <c r="K7" s="754"/>
      <c r="L7" s="754"/>
      <c r="M7" s="754"/>
      <c r="N7" s="754"/>
      <c r="O7" s="754"/>
      <c r="P7" s="755"/>
      <c r="Q7" s="756">
        <v>11120</v>
      </c>
      <c r="R7" s="757"/>
      <c r="S7" s="757"/>
      <c r="T7" s="757"/>
      <c r="U7" s="757"/>
      <c r="V7" s="757">
        <v>10605</v>
      </c>
      <c r="W7" s="757"/>
      <c r="X7" s="757"/>
      <c r="Y7" s="757"/>
      <c r="Z7" s="757"/>
      <c r="AA7" s="757">
        <v>515</v>
      </c>
      <c r="AB7" s="757"/>
      <c r="AC7" s="757"/>
      <c r="AD7" s="757"/>
      <c r="AE7" s="758"/>
      <c r="AF7" s="759">
        <v>457</v>
      </c>
      <c r="AG7" s="760"/>
      <c r="AH7" s="760"/>
      <c r="AI7" s="760"/>
      <c r="AJ7" s="761"/>
      <c r="AK7" s="796">
        <v>646</v>
      </c>
      <c r="AL7" s="797"/>
      <c r="AM7" s="797"/>
      <c r="AN7" s="797"/>
      <c r="AO7" s="797"/>
      <c r="AP7" s="797">
        <v>12416</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568</v>
      </c>
      <c r="BT7" s="801"/>
      <c r="BU7" s="801"/>
      <c r="BV7" s="801"/>
      <c r="BW7" s="801"/>
      <c r="BX7" s="801"/>
      <c r="BY7" s="801"/>
      <c r="BZ7" s="801"/>
      <c r="CA7" s="801"/>
      <c r="CB7" s="801"/>
      <c r="CC7" s="801"/>
      <c r="CD7" s="801"/>
      <c r="CE7" s="801"/>
      <c r="CF7" s="801"/>
      <c r="CG7" s="802"/>
      <c r="CH7" s="793">
        <v>-2</v>
      </c>
      <c r="CI7" s="794"/>
      <c r="CJ7" s="794"/>
      <c r="CK7" s="794"/>
      <c r="CL7" s="795"/>
      <c r="CM7" s="793">
        <v>6</v>
      </c>
      <c r="CN7" s="794"/>
      <c r="CO7" s="794"/>
      <c r="CP7" s="794"/>
      <c r="CQ7" s="795"/>
      <c r="CR7" s="793">
        <v>5</v>
      </c>
      <c r="CS7" s="794"/>
      <c r="CT7" s="794"/>
      <c r="CU7" s="794"/>
      <c r="CV7" s="795"/>
      <c r="CW7" s="793">
        <v>3</v>
      </c>
      <c r="CX7" s="794"/>
      <c r="CY7" s="794"/>
      <c r="CZ7" s="794"/>
      <c r="DA7" s="795"/>
      <c r="DB7" s="793" t="s">
        <v>574</v>
      </c>
      <c r="DC7" s="794"/>
      <c r="DD7" s="794"/>
      <c r="DE7" s="794"/>
      <c r="DF7" s="795"/>
      <c r="DG7" s="793" t="s">
        <v>574</v>
      </c>
      <c r="DH7" s="794"/>
      <c r="DI7" s="794"/>
      <c r="DJ7" s="794"/>
      <c r="DK7" s="795"/>
      <c r="DL7" s="793" t="s">
        <v>575</v>
      </c>
      <c r="DM7" s="794"/>
      <c r="DN7" s="794"/>
      <c r="DO7" s="794"/>
      <c r="DP7" s="795"/>
      <c r="DQ7" s="793" t="s">
        <v>574</v>
      </c>
      <c r="DR7" s="794"/>
      <c r="DS7" s="794"/>
      <c r="DT7" s="794"/>
      <c r="DU7" s="795"/>
      <c r="DV7" s="774"/>
      <c r="DW7" s="775"/>
      <c r="DX7" s="775"/>
      <c r="DY7" s="775"/>
      <c r="DZ7" s="776"/>
      <c r="EA7" s="234"/>
    </row>
    <row r="8" spans="1:131" s="235" customFormat="1" ht="26.25" customHeight="1">
      <c r="A8" s="241">
        <v>2</v>
      </c>
      <c r="B8" s="777" t="s">
        <v>378</v>
      </c>
      <c r="C8" s="778"/>
      <c r="D8" s="778"/>
      <c r="E8" s="778"/>
      <c r="F8" s="778"/>
      <c r="G8" s="778"/>
      <c r="H8" s="778"/>
      <c r="I8" s="778"/>
      <c r="J8" s="778"/>
      <c r="K8" s="778"/>
      <c r="L8" s="778"/>
      <c r="M8" s="778"/>
      <c r="N8" s="778"/>
      <c r="O8" s="778"/>
      <c r="P8" s="779"/>
      <c r="Q8" s="780">
        <v>0</v>
      </c>
      <c r="R8" s="781"/>
      <c r="S8" s="781"/>
      <c r="T8" s="781"/>
      <c r="U8" s="781"/>
      <c r="V8" s="781">
        <v>0</v>
      </c>
      <c r="W8" s="781"/>
      <c r="X8" s="781"/>
      <c r="Y8" s="781"/>
      <c r="Z8" s="781"/>
      <c r="AA8" s="781">
        <v>0</v>
      </c>
      <c r="AB8" s="781"/>
      <c r="AC8" s="781"/>
      <c r="AD8" s="781"/>
      <c r="AE8" s="782"/>
      <c r="AF8" s="783">
        <v>0</v>
      </c>
      <c r="AG8" s="784"/>
      <c r="AH8" s="784"/>
      <c r="AI8" s="784"/>
      <c r="AJ8" s="785"/>
      <c r="AK8" s="786">
        <v>0</v>
      </c>
      <c r="AL8" s="787"/>
      <c r="AM8" s="787"/>
      <c r="AN8" s="787"/>
      <c r="AO8" s="787"/>
      <c r="AP8" s="787">
        <v>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569</v>
      </c>
      <c r="BT8" s="791"/>
      <c r="BU8" s="791"/>
      <c r="BV8" s="791"/>
      <c r="BW8" s="791"/>
      <c r="BX8" s="791"/>
      <c r="BY8" s="791"/>
      <c r="BZ8" s="791"/>
      <c r="CA8" s="791"/>
      <c r="CB8" s="791"/>
      <c r="CC8" s="791"/>
      <c r="CD8" s="791"/>
      <c r="CE8" s="791"/>
      <c r="CF8" s="791"/>
      <c r="CG8" s="792"/>
      <c r="CH8" s="803">
        <v>1</v>
      </c>
      <c r="CI8" s="804"/>
      <c r="CJ8" s="804"/>
      <c r="CK8" s="804"/>
      <c r="CL8" s="805"/>
      <c r="CM8" s="803">
        <v>26</v>
      </c>
      <c r="CN8" s="804"/>
      <c r="CO8" s="804"/>
      <c r="CP8" s="804"/>
      <c r="CQ8" s="805"/>
      <c r="CR8" s="803">
        <v>15</v>
      </c>
      <c r="CS8" s="804"/>
      <c r="CT8" s="804"/>
      <c r="CU8" s="804"/>
      <c r="CV8" s="805"/>
      <c r="CW8" s="803">
        <v>0</v>
      </c>
      <c r="CX8" s="804"/>
      <c r="CY8" s="804"/>
      <c r="CZ8" s="804"/>
      <c r="DA8" s="805"/>
      <c r="DB8" s="803" t="s">
        <v>574</v>
      </c>
      <c r="DC8" s="804"/>
      <c r="DD8" s="804"/>
      <c r="DE8" s="804"/>
      <c r="DF8" s="805"/>
      <c r="DG8" s="803" t="s">
        <v>574</v>
      </c>
      <c r="DH8" s="804"/>
      <c r="DI8" s="804"/>
      <c r="DJ8" s="804"/>
      <c r="DK8" s="805"/>
      <c r="DL8" s="803" t="s">
        <v>574</v>
      </c>
      <c r="DM8" s="804"/>
      <c r="DN8" s="804"/>
      <c r="DO8" s="804"/>
      <c r="DP8" s="805"/>
      <c r="DQ8" s="803" t="s">
        <v>574</v>
      </c>
      <c r="DR8" s="804"/>
      <c r="DS8" s="804"/>
      <c r="DT8" s="804"/>
      <c r="DU8" s="805"/>
      <c r="DV8" s="806"/>
      <c r="DW8" s="807"/>
      <c r="DX8" s="807"/>
      <c r="DY8" s="807"/>
      <c r="DZ8" s="808"/>
      <c r="EA8" s="234"/>
    </row>
    <row r="9" spans="1:131" s="235" customFormat="1" ht="26.25" customHeight="1">
      <c r="A9" s="241">
        <v>3</v>
      </c>
      <c r="B9" s="777" t="s">
        <v>379</v>
      </c>
      <c r="C9" s="778"/>
      <c r="D9" s="778"/>
      <c r="E9" s="778"/>
      <c r="F9" s="778"/>
      <c r="G9" s="778"/>
      <c r="H9" s="778"/>
      <c r="I9" s="778"/>
      <c r="J9" s="778"/>
      <c r="K9" s="778"/>
      <c r="L9" s="778"/>
      <c r="M9" s="778"/>
      <c r="N9" s="778"/>
      <c r="O9" s="778"/>
      <c r="P9" s="779"/>
      <c r="Q9" s="780">
        <v>42</v>
      </c>
      <c r="R9" s="781"/>
      <c r="S9" s="781"/>
      <c r="T9" s="781"/>
      <c r="U9" s="781"/>
      <c r="V9" s="781">
        <v>38</v>
      </c>
      <c r="W9" s="781"/>
      <c r="X9" s="781"/>
      <c r="Y9" s="781"/>
      <c r="Z9" s="781"/>
      <c r="AA9" s="781">
        <v>4</v>
      </c>
      <c r="AB9" s="781"/>
      <c r="AC9" s="781"/>
      <c r="AD9" s="781"/>
      <c r="AE9" s="782"/>
      <c r="AF9" s="783">
        <v>4</v>
      </c>
      <c r="AG9" s="784"/>
      <c r="AH9" s="784"/>
      <c r="AI9" s="784"/>
      <c r="AJ9" s="785"/>
      <c r="AK9" s="786">
        <v>24</v>
      </c>
      <c r="AL9" s="787"/>
      <c r="AM9" s="787"/>
      <c r="AN9" s="787"/>
      <c r="AO9" s="787"/>
      <c r="AP9" s="787">
        <v>221</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571</v>
      </c>
      <c r="BT9" s="791"/>
      <c r="BU9" s="791"/>
      <c r="BV9" s="791"/>
      <c r="BW9" s="791"/>
      <c r="BX9" s="791"/>
      <c r="BY9" s="791"/>
      <c r="BZ9" s="791"/>
      <c r="CA9" s="791"/>
      <c r="CB9" s="791"/>
      <c r="CC9" s="791"/>
      <c r="CD9" s="791"/>
      <c r="CE9" s="791"/>
      <c r="CF9" s="791"/>
      <c r="CG9" s="792"/>
      <c r="CH9" s="803">
        <v>2</v>
      </c>
      <c r="CI9" s="804"/>
      <c r="CJ9" s="804"/>
      <c r="CK9" s="804"/>
      <c r="CL9" s="805"/>
      <c r="CM9" s="803">
        <v>0</v>
      </c>
      <c r="CN9" s="804"/>
      <c r="CO9" s="804"/>
      <c r="CP9" s="804"/>
      <c r="CQ9" s="805"/>
      <c r="CR9" s="803">
        <v>2</v>
      </c>
      <c r="CS9" s="804"/>
      <c r="CT9" s="804"/>
      <c r="CU9" s="804"/>
      <c r="CV9" s="805"/>
      <c r="CW9" s="803">
        <v>25</v>
      </c>
      <c r="CX9" s="804"/>
      <c r="CY9" s="804"/>
      <c r="CZ9" s="804"/>
      <c r="DA9" s="805"/>
      <c r="DB9" s="803" t="s">
        <v>574</v>
      </c>
      <c r="DC9" s="804"/>
      <c r="DD9" s="804"/>
      <c r="DE9" s="804"/>
      <c r="DF9" s="805"/>
      <c r="DG9" s="803" t="s">
        <v>574</v>
      </c>
      <c r="DH9" s="804"/>
      <c r="DI9" s="804"/>
      <c r="DJ9" s="804"/>
      <c r="DK9" s="805"/>
      <c r="DL9" s="803" t="s">
        <v>575</v>
      </c>
      <c r="DM9" s="804"/>
      <c r="DN9" s="804"/>
      <c r="DO9" s="804"/>
      <c r="DP9" s="805"/>
      <c r="DQ9" s="803" t="s">
        <v>574</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570</v>
      </c>
      <c r="BT10" s="791"/>
      <c r="BU10" s="791"/>
      <c r="BV10" s="791"/>
      <c r="BW10" s="791"/>
      <c r="BX10" s="791"/>
      <c r="BY10" s="791"/>
      <c r="BZ10" s="791"/>
      <c r="CA10" s="791"/>
      <c r="CB10" s="791"/>
      <c r="CC10" s="791"/>
      <c r="CD10" s="791"/>
      <c r="CE10" s="791"/>
      <c r="CF10" s="791"/>
      <c r="CG10" s="792"/>
      <c r="CH10" s="803">
        <v>12</v>
      </c>
      <c r="CI10" s="804"/>
      <c r="CJ10" s="804"/>
      <c r="CK10" s="804"/>
      <c r="CL10" s="805"/>
      <c r="CM10" s="803">
        <v>24</v>
      </c>
      <c r="CN10" s="804"/>
      <c r="CO10" s="804"/>
      <c r="CP10" s="804"/>
      <c r="CQ10" s="805"/>
      <c r="CR10" s="803">
        <v>10</v>
      </c>
      <c r="CS10" s="804"/>
      <c r="CT10" s="804"/>
      <c r="CU10" s="804"/>
      <c r="CV10" s="805"/>
      <c r="CW10" s="803">
        <v>18</v>
      </c>
      <c r="CX10" s="804"/>
      <c r="CY10" s="804"/>
      <c r="CZ10" s="804"/>
      <c r="DA10" s="805"/>
      <c r="DB10" s="803" t="s">
        <v>574</v>
      </c>
      <c r="DC10" s="804"/>
      <c r="DD10" s="804"/>
      <c r="DE10" s="804"/>
      <c r="DF10" s="805"/>
      <c r="DG10" s="803" t="s">
        <v>574</v>
      </c>
      <c r="DH10" s="804"/>
      <c r="DI10" s="804"/>
      <c r="DJ10" s="804"/>
      <c r="DK10" s="805"/>
      <c r="DL10" s="803" t="s">
        <v>574</v>
      </c>
      <c r="DM10" s="804"/>
      <c r="DN10" s="804"/>
      <c r="DO10" s="804"/>
      <c r="DP10" s="805"/>
      <c r="DQ10" s="803" t="s">
        <v>575</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572</v>
      </c>
      <c r="BT11" s="791"/>
      <c r="BU11" s="791"/>
      <c r="BV11" s="791"/>
      <c r="BW11" s="791"/>
      <c r="BX11" s="791"/>
      <c r="BY11" s="791"/>
      <c r="BZ11" s="791"/>
      <c r="CA11" s="791"/>
      <c r="CB11" s="791"/>
      <c r="CC11" s="791"/>
      <c r="CD11" s="791"/>
      <c r="CE11" s="791"/>
      <c r="CF11" s="791"/>
      <c r="CG11" s="792"/>
      <c r="CH11" s="803">
        <v>-6</v>
      </c>
      <c r="CI11" s="804"/>
      <c r="CJ11" s="804"/>
      <c r="CK11" s="804"/>
      <c r="CL11" s="805"/>
      <c r="CM11" s="803">
        <v>33</v>
      </c>
      <c r="CN11" s="804"/>
      <c r="CO11" s="804"/>
      <c r="CP11" s="804"/>
      <c r="CQ11" s="805"/>
      <c r="CR11" s="803">
        <v>4</v>
      </c>
      <c r="CS11" s="804"/>
      <c r="CT11" s="804"/>
      <c r="CU11" s="804"/>
      <c r="CV11" s="805"/>
      <c r="CW11" s="803">
        <v>7</v>
      </c>
      <c r="CX11" s="804"/>
      <c r="CY11" s="804"/>
      <c r="CZ11" s="804"/>
      <c r="DA11" s="805"/>
      <c r="DB11" s="803" t="s">
        <v>574</v>
      </c>
      <c r="DC11" s="804"/>
      <c r="DD11" s="804"/>
      <c r="DE11" s="804"/>
      <c r="DF11" s="805"/>
      <c r="DG11" s="803" t="s">
        <v>574</v>
      </c>
      <c r="DH11" s="804"/>
      <c r="DI11" s="804"/>
      <c r="DJ11" s="804"/>
      <c r="DK11" s="805"/>
      <c r="DL11" s="803" t="s">
        <v>574</v>
      </c>
      <c r="DM11" s="804"/>
      <c r="DN11" s="804"/>
      <c r="DO11" s="804"/>
      <c r="DP11" s="805"/>
      <c r="DQ11" s="803" t="s">
        <v>574</v>
      </c>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573</v>
      </c>
      <c r="BT12" s="791"/>
      <c r="BU12" s="791"/>
      <c r="BV12" s="791"/>
      <c r="BW12" s="791"/>
      <c r="BX12" s="791"/>
      <c r="BY12" s="791"/>
      <c r="BZ12" s="791"/>
      <c r="CA12" s="791"/>
      <c r="CB12" s="791"/>
      <c r="CC12" s="791"/>
      <c r="CD12" s="791"/>
      <c r="CE12" s="791"/>
      <c r="CF12" s="791"/>
      <c r="CG12" s="792"/>
      <c r="CH12" s="803">
        <v>0</v>
      </c>
      <c r="CI12" s="804"/>
      <c r="CJ12" s="804"/>
      <c r="CK12" s="804"/>
      <c r="CL12" s="805"/>
      <c r="CM12" s="803">
        <v>13</v>
      </c>
      <c r="CN12" s="804"/>
      <c r="CO12" s="804"/>
      <c r="CP12" s="804"/>
      <c r="CQ12" s="805"/>
      <c r="CR12" s="803">
        <v>3</v>
      </c>
      <c r="CS12" s="804"/>
      <c r="CT12" s="804"/>
      <c r="CU12" s="804"/>
      <c r="CV12" s="805"/>
      <c r="CW12" s="803">
        <v>3</v>
      </c>
      <c r="CX12" s="804"/>
      <c r="CY12" s="804"/>
      <c r="CZ12" s="804"/>
      <c r="DA12" s="805"/>
      <c r="DB12" s="803">
        <v>30</v>
      </c>
      <c r="DC12" s="804"/>
      <c r="DD12" s="804"/>
      <c r="DE12" s="804"/>
      <c r="DF12" s="805"/>
      <c r="DG12" s="803" t="s">
        <v>574</v>
      </c>
      <c r="DH12" s="804"/>
      <c r="DI12" s="804"/>
      <c r="DJ12" s="804"/>
      <c r="DK12" s="805"/>
      <c r="DL12" s="803" t="s">
        <v>574</v>
      </c>
      <c r="DM12" s="804"/>
      <c r="DN12" s="804"/>
      <c r="DO12" s="804"/>
      <c r="DP12" s="805"/>
      <c r="DQ12" s="803" t="s">
        <v>575</v>
      </c>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v>11162</v>
      </c>
      <c r="R23" s="816"/>
      <c r="S23" s="816"/>
      <c r="T23" s="816"/>
      <c r="U23" s="816"/>
      <c r="V23" s="816">
        <v>10642</v>
      </c>
      <c r="W23" s="816"/>
      <c r="X23" s="816"/>
      <c r="Y23" s="816"/>
      <c r="Z23" s="816"/>
      <c r="AA23" s="816">
        <v>519</v>
      </c>
      <c r="AB23" s="816"/>
      <c r="AC23" s="816"/>
      <c r="AD23" s="816"/>
      <c r="AE23" s="817"/>
      <c r="AF23" s="818">
        <v>461</v>
      </c>
      <c r="AG23" s="816"/>
      <c r="AH23" s="816"/>
      <c r="AI23" s="816"/>
      <c r="AJ23" s="819"/>
      <c r="AK23" s="820"/>
      <c r="AL23" s="821"/>
      <c r="AM23" s="821"/>
      <c r="AN23" s="821"/>
      <c r="AO23" s="821"/>
      <c r="AP23" s="816">
        <v>12637</v>
      </c>
      <c r="AQ23" s="816"/>
      <c r="AR23" s="816"/>
      <c r="AS23" s="816"/>
      <c r="AT23" s="816"/>
      <c r="AU23" s="822"/>
      <c r="AV23" s="822"/>
      <c r="AW23" s="822"/>
      <c r="AX23" s="822"/>
      <c r="AY23" s="823"/>
      <c r="AZ23" s="831" t="s">
        <v>226</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360</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1216</v>
      </c>
      <c r="R28" s="845"/>
      <c r="S28" s="845"/>
      <c r="T28" s="845"/>
      <c r="U28" s="845"/>
      <c r="V28" s="845">
        <v>1129</v>
      </c>
      <c r="W28" s="845"/>
      <c r="X28" s="845"/>
      <c r="Y28" s="845"/>
      <c r="Z28" s="845"/>
      <c r="AA28" s="845">
        <v>87</v>
      </c>
      <c r="AB28" s="845"/>
      <c r="AC28" s="845"/>
      <c r="AD28" s="845"/>
      <c r="AE28" s="846"/>
      <c r="AF28" s="847">
        <v>87</v>
      </c>
      <c r="AG28" s="845"/>
      <c r="AH28" s="845"/>
      <c r="AI28" s="845"/>
      <c r="AJ28" s="848"/>
      <c r="AK28" s="849">
        <v>76</v>
      </c>
      <c r="AL28" s="840"/>
      <c r="AM28" s="840"/>
      <c r="AN28" s="840"/>
      <c r="AO28" s="840"/>
      <c r="AP28" s="840">
        <v>0</v>
      </c>
      <c r="AQ28" s="840"/>
      <c r="AR28" s="840"/>
      <c r="AS28" s="840"/>
      <c r="AT28" s="840"/>
      <c r="AU28" s="840" t="s">
        <v>561</v>
      </c>
      <c r="AV28" s="840"/>
      <c r="AW28" s="840"/>
      <c r="AX28" s="840"/>
      <c r="AY28" s="840"/>
      <c r="AZ28" s="841" t="s">
        <v>561</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c r="R29" s="781"/>
      <c r="S29" s="781"/>
      <c r="T29" s="781"/>
      <c r="U29" s="781"/>
      <c r="V29" s="781"/>
      <c r="W29" s="781"/>
      <c r="X29" s="781"/>
      <c r="Y29" s="781"/>
      <c r="Z29" s="781"/>
      <c r="AA29" s="781"/>
      <c r="AB29" s="781"/>
      <c r="AC29" s="781"/>
      <c r="AD29" s="781"/>
      <c r="AE29" s="782"/>
      <c r="AF29" s="783" t="s">
        <v>226</v>
      </c>
      <c r="AG29" s="784"/>
      <c r="AH29" s="784"/>
      <c r="AI29" s="784"/>
      <c r="AJ29" s="785"/>
      <c r="AK29" s="852"/>
      <c r="AL29" s="853"/>
      <c r="AM29" s="853"/>
      <c r="AN29" s="853"/>
      <c r="AO29" s="853"/>
      <c r="AP29" s="853">
        <v>0</v>
      </c>
      <c r="AQ29" s="853"/>
      <c r="AR29" s="853"/>
      <c r="AS29" s="853"/>
      <c r="AT29" s="853"/>
      <c r="AU29" s="853" t="s">
        <v>562</v>
      </c>
      <c r="AV29" s="853"/>
      <c r="AW29" s="853"/>
      <c r="AX29" s="853"/>
      <c r="AY29" s="853"/>
      <c r="AZ29" s="854" t="s">
        <v>561</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362</v>
      </c>
      <c r="R30" s="781"/>
      <c r="S30" s="781"/>
      <c r="T30" s="781"/>
      <c r="U30" s="781"/>
      <c r="V30" s="781">
        <v>354</v>
      </c>
      <c r="W30" s="781"/>
      <c r="X30" s="781"/>
      <c r="Y30" s="781"/>
      <c r="Z30" s="781"/>
      <c r="AA30" s="781">
        <v>8</v>
      </c>
      <c r="AB30" s="781"/>
      <c r="AC30" s="781"/>
      <c r="AD30" s="781"/>
      <c r="AE30" s="782"/>
      <c r="AF30" s="783">
        <v>8</v>
      </c>
      <c r="AG30" s="784"/>
      <c r="AH30" s="784"/>
      <c r="AI30" s="784"/>
      <c r="AJ30" s="785"/>
      <c r="AK30" s="852">
        <v>251</v>
      </c>
      <c r="AL30" s="853"/>
      <c r="AM30" s="853"/>
      <c r="AN30" s="853"/>
      <c r="AO30" s="853"/>
      <c r="AP30" s="853">
        <v>0</v>
      </c>
      <c r="AQ30" s="853"/>
      <c r="AR30" s="853"/>
      <c r="AS30" s="853"/>
      <c r="AT30" s="853"/>
      <c r="AU30" s="853" t="s">
        <v>563</v>
      </c>
      <c r="AV30" s="853"/>
      <c r="AW30" s="853"/>
      <c r="AX30" s="853"/>
      <c r="AY30" s="853"/>
      <c r="AZ30" s="854" t="s">
        <v>562</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396</v>
      </c>
      <c r="C31" s="778"/>
      <c r="D31" s="778"/>
      <c r="E31" s="778"/>
      <c r="F31" s="778"/>
      <c r="G31" s="778"/>
      <c r="H31" s="778"/>
      <c r="I31" s="778"/>
      <c r="J31" s="778"/>
      <c r="K31" s="778"/>
      <c r="L31" s="778"/>
      <c r="M31" s="778"/>
      <c r="N31" s="778"/>
      <c r="O31" s="778"/>
      <c r="P31" s="779"/>
      <c r="Q31" s="780">
        <v>1811</v>
      </c>
      <c r="R31" s="781"/>
      <c r="S31" s="781"/>
      <c r="T31" s="781"/>
      <c r="U31" s="781"/>
      <c r="V31" s="781">
        <v>1790</v>
      </c>
      <c r="W31" s="781"/>
      <c r="X31" s="781"/>
      <c r="Y31" s="781"/>
      <c r="Z31" s="781"/>
      <c r="AA31" s="781">
        <v>21</v>
      </c>
      <c r="AB31" s="781"/>
      <c r="AC31" s="781"/>
      <c r="AD31" s="781"/>
      <c r="AE31" s="782"/>
      <c r="AF31" s="783">
        <v>21</v>
      </c>
      <c r="AG31" s="784"/>
      <c r="AH31" s="784"/>
      <c r="AI31" s="784"/>
      <c r="AJ31" s="785"/>
      <c r="AK31" s="852">
        <v>278</v>
      </c>
      <c r="AL31" s="853"/>
      <c r="AM31" s="853"/>
      <c r="AN31" s="853"/>
      <c r="AO31" s="853"/>
      <c r="AP31" s="853">
        <v>0</v>
      </c>
      <c r="AQ31" s="853"/>
      <c r="AR31" s="853"/>
      <c r="AS31" s="853"/>
      <c r="AT31" s="853"/>
      <c r="AU31" s="853" t="s">
        <v>561</v>
      </c>
      <c r="AV31" s="853"/>
      <c r="AW31" s="853"/>
      <c r="AX31" s="853"/>
      <c r="AY31" s="853"/>
      <c r="AZ31" s="854" t="s">
        <v>561</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397</v>
      </c>
      <c r="C32" s="778"/>
      <c r="D32" s="778"/>
      <c r="E32" s="778"/>
      <c r="F32" s="778"/>
      <c r="G32" s="778"/>
      <c r="H32" s="778"/>
      <c r="I32" s="778"/>
      <c r="J32" s="778"/>
      <c r="K32" s="778"/>
      <c r="L32" s="778"/>
      <c r="M32" s="778"/>
      <c r="N32" s="778"/>
      <c r="O32" s="778"/>
      <c r="P32" s="779"/>
      <c r="Q32" s="780">
        <v>13</v>
      </c>
      <c r="R32" s="781"/>
      <c r="S32" s="781"/>
      <c r="T32" s="781"/>
      <c r="U32" s="781"/>
      <c r="V32" s="781">
        <v>13</v>
      </c>
      <c r="W32" s="781"/>
      <c r="X32" s="781"/>
      <c r="Y32" s="781"/>
      <c r="Z32" s="781"/>
      <c r="AA32" s="781">
        <v>0</v>
      </c>
      <c r="AB32" s="781"/>
      <c r="AC32" s="781"/>
      <c r="AD32" s="781"/>
      <c r="AE32" s="782"/>
      <c r="AF32" s="783" t="s">
        <v>226</v>
      </c>
      <c r="AG32" s="784"/>
      <c r="AH32" s="784"/>
      <c r="AI32" s="784"/>
      <c r="AJ32" s="785"/>
      <c r="AK32" s="852">
        <v>7</v>
      </c>
      <c r="AL32" s="853"/>
      <c r="AM32" s="853"/>
      <c r="AN32" s="853"/>
      <c r="AO32" s="853"/>
      <c r="AP32" s="853">
        <v>0</v>
      </c>
      <c r="AQ32" s="853"/>
      <c r="AR32" s="853"/>
      <c r="AS32" s="853"/>
      <c r="AT32" s="853"/>
      <c r="AU32" s="853" t="s">
        <v>562</v>
      </c>
      <c r="AV32" s="853"/>
      <c r="AW32" s="853"/>
      <c r="AX32" s="853"/>
      <c r="AY32" s="853"/>
      <c r="AZ32" s="854" t="s">
        <v>561</v>
      </c>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398</v>
      </c>
      <c r="C33" s="778"/>
      <c r="D33" s="778"/>
      <c r="E33" s="778"/>
      <c r="F33" s="778"/>
      <c r="G33" s="778"/>
      <c r="H33" s="778"/>
      <c r="I33" s="778"/>
      <c r="J33" s="778"/>
      <c r="K33" s="778"/>
      <c r="L33" s="778"/>
      <c r="M33" s="778"/>
      <c r="N33" s="778"/>
      <c r="O33" s="778"/>
      <c r="P33" s="779"/>
      <c r="Q33" s="780">
        <v>371</v>
      </c>
      <c r="R33" s="781"/>
      <c r="S33" s="781"/>
      <c r="T33" s="781"/>
      <c r="U33" s="781"/>
      <c r="V33" s="781">
        <v>371</v>
      </c>
      <c r="W33" s="781"/>
      <c r="X33" s="781"/>
      <c r="Y33" s="781"/>
      <c r="Z33" s="781"/>
      <c r="AA33" s="781">
        <v>0</v>
      </c>
      <c r="AB33" s="781"/>
      <c r="AC33" s="781"/>
      <c r="AD33" s="781"/>
      <c r="AE33" s="782"/>
      <c r="AF33" s="783">
        <v>82</v>
      </c>
      <c r="AG33" s="784"/>
      <c r="AH33" s="784"/>
      <c r="AI33" s="784"/>
      <c r="AJ33" s="785"/>
      <c r="AK33" s="852">
        <v>253</v>
      </c>
      <c r="AL33" s="853"/>
      <c r="AM33" s="853"/>
      <c r="AN33" s="853"/>
      <c r="AO33" s="853"/>
      <c r="AP33" s="853">
        <v>65</v>
      </c>
      <c r="AQ33" s="853"/>
      <c r="AR33" s="853"/>
      <c r="AS33" s="853"/>
      <c r="AT33" s="853"/>
      <c r="AU33" s="853">
        <v>65</v>
      </c>
      <c r="AV33" s="853"/>
      <c r="AW33" s="853"/>
      <c r="AX33" s="853"/>
      <c r="AY33" s="853"/>
      <c r="AZ33" s="854" t="s">
        <v>561</v>
      </c>
      <c r="BA33" s="854"/>
      <c r="BB33" s="854"/>
      <c r="BC33" s="854"/>
      <c r="BD33" s="854"/>
      <c r="BE33" s="850" t="s">
        <v>399</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400</v>
      </c>
      <c r="C34" s="778"/>
      <c r="D34" s="778"/>
      <c r="E34" s="778"/>
      <c r="F34" s="778"/>
      <c r="G34" s="778"/>
      <c r="H34" s="778"/>
      <c r="I34" s="778"/>
      <c r="J34" s="778"/>
      <c r="K34" s="778"/>
      <c r="L34" s="778"/>
      <c r="M34" s="778"/>
      <c r="N34" s="778"/>
      <c r="O34" s="778"/>
      <c r="P34" s="779"/>
      <c r="Q34" s="780">
        <v>574</v>
      </c>
      <c r="R34" s="781"/>
      <c r="S34" s="781"/>
      <c r="T34" s="781"/>
      <c r="U34" s="781"/>
      <c r="V34" s="781">
        <v>562</v>
      </c>
      <c r="W34" s="781"/>
      <c r="X34" s="781"/>
      <c r="Y34" s="781"/>
      <c r="Z34" s="781"/>
      <c r="AA34" s="781">
        <v>12</v>
      </c>
      <c r="AB34" s="781"/>
      <c r="AC34" s="781"/>
      <c r="AD34" s="781"/>
      <c r="AE34" s="782"/>
      <c r="AF34" s="783">
        <v>12</v>
      </c>
      <c r="AG34" s="784"/>
      <c r="AH34" s="784"/>
      <c r="AI34" s="784"/>
      <c r="AJ34" s="785"/>
      <c r="AK34" s="852">
        <v>233</v>
      </c>
      <c r="AL34" s="853"/>
      <c r="AM34" s="853"/>
      <c r="AN34" s="853"/>
      <c r="AO34" s="853"/>
      <c r="AP34" s="853">
        <v>1092</v>
      </c>
      <c r="AQ34" s="853"/>
      <c r="AR34" s="853"/>
      <c r="AS34" s="853"/>
      <c r="AT34" s="853"/>
      <c r="AU34" s="853">
        <v>765</v>
      </c>
      <c r="AV34" s="853"/>
      <c r="AW34" s="853"/>
      <c r="AX34" s="853"/>
      <c r="AY34" s="853"/>
      <c r="AZ34" s="854" t="s">
        <v>561</v>
      </c>
      <c r="BA34" s="854"/>
      <c r="BB34" s="854"/>
      <c r="BC34" s="854"/>
      <c r="BD34" s="854"/>
      <c r="BE34" s="850" t="s">
        <v>401</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402</v>
      </c>
      <c r="C35" s="778"/>
      <c r="D35" s="778"/>
      <c r="E35" s="778"/>
      <c r="F35" s="778"/>
      <c r="G35" s="778"/>
      <c r="H35" s="778"/>
      <c r="I35" s="778"/>
      <c r="J35" s="778"/>
      <c r="K35" s="778"/>
      <c r="L35" s="778"/>
      <c r="M35" s="778"/>
      <c r="N35" s="778"/>
      <c r="O35" s="778"/>
      <c r="P35" s="779"/>
      <c r="Q35" s="780">
        <v>247</v>
      </c>
      <c r="R35" s="781"/>
      <c r="S35" s="781"/>
      <c r="T35" s="781"/>
      <c r="U35" s="781"/>
      <c r="V35" s="781">
        <v>236</v>
      </c>
      <c r="W35" s="781"/>
      <c r="X35" s="781"/>
      <c r="Y35" s="781"/>
      <c r="Z35" s="781"/>
      <c r="AA35" s="781">
        <v>11</v>
      </c>
      <c r="AB35" s="781"/>
      <c r="AC35" s="781"/>
      <c r="AD35" s="781"/>
      <c r="AE35" s="782"/>
      <c r="AF35" s="783">
        <v>11</v>
      </c>
      <c r="AG35" s="784"/>
      <c r="AH35" s="784"/>
      <c r="AI35" s="784"/>
      <c r="AJ35" s="785"/>
      <c r="AK35" s="852">
        <v>145</v>
      </c>
      <c r="AL35" s="853"/>
      <c r="AM35" s="853"/>
      <c r="AN35" s="853"/>
      <c r="AO35" s="853"/>
      <c r="AP35" s="853">
        <v>1057</v>
      </c>
      <c r="AQ35" s="853"/>
      <c r="AR35" s="853"/>
      <c r="AS35" s="853"/>
      <c r="AT35" s="853"/>
      <c r="AU35" s="853">
        <v>978</v>
      </c>
      <c r="AV35" s="853"/>
      <c r="AW35" s="853"/>
      <c r="AX35" s="853"/>
      <c r="AY35" s="853"/>
      <c r="AZ35" s="854" t="s">
        <v>561</v>
      </c>
      <c r="BA35" s="854"/>
      <c r="BB35" s="854"/>
      <c r="BC35" s="854"/>
      <c r="BD35" s="854"/>
      <c r="BE35" s="850" t="s">
        <v>401</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220</v>
      </c>
      <c r="AG63" s="864"/>
      <c r="AH63" s="864"/>
      <c r="AI63" s="864"/>
      <c r="AJ63" s="865"/>
      <c r="AK63" s="866"/>
      <c r="AL63" s="861"/>
      <c r="AM63" s="861"/>
      <c r="AN63" s="861"/>
      <c r="AO63" s="861"/>
      <c r="AP63" s="864">
        <v>2214</v>
      </c>
      <c r="AQ63" s="864"/>
      <c r="AR63" s="864"/>
      <c r="AS63" s="864"/>
      <c r="AT63" s="864"/>
      <c r="AU63" s="864">
        <v>1808</v>
      </c>
      <c r="AV63" s="864"/>
      <c r="AW63" s="864"/>
      <c r="AX63" s="864"/>
      <c r="AY63" s="864"/>
      <c r="AZ63" s="868"/>
      <c r="BA63" s="868"/>
      <c r="BB63" s="868"/>
      <c r="BC63" s="868"/>
      <c r="BD63" s="868"/>
      <c r="BE63" s="869"/>
      <c r="BF63" s="869"/>
      <c r="BG63" s="869"/>
      <c r="BH63" s="869"/>
      <c r="BI63" s="870"/>
      <c r="BJ63" s="871" t="s">
        <v>226</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406</v>
      </c>
      <c r="B66" s="763"/>
      <c r="C66" s="763"/>
      <c r="D66" s="763"/>
      <c r="E66" s="763"/>
      <c r="F66" s="763"/>
      <c r="G66" s="763"/>
      <c r="H66" s="763"/>
      <c r="I66" s="763"/>
      <c r="J66" s="763"/>
      <c r="K66" s="763"/>
      <c r="L66" s="763"/>
      <c r="M66" s="763"/>
      <c r="N66" s="763"/>
      <c r="O66" s="763"/>
      <c r="P66" s="764"/>
      <c r="Q66" s="739" t="s">
        <v>407</v>
      </c>
      <c r="R66" s="740"/>
      <c r="S66" s="740"/>
      <c r="T66" s="740"/>
      <c r="U66" s="741"/>
      <c r="V66" s="739" t="s">
        <v>408</v>
      </c>
      <c r="W66" s="740"/>
      <c r="X66" s="740"/>
      <c r="Y66" s="740"/>
      <c r="Z66" s="741"/>
      <c r="AA66" s="739" t="s">
        <v>387</v>
      </c>
      <c r="AB66" s="740"/>
      <c r="AC66" s="740"/>
      <c r="AD66" s="740"/>
      <c r="AE66" s="741"/>
      <c r="AF66" s="874" t="s">
        <v>388</v>
      </c>
      <c r="AG66" s="835"/>
      <c r="AH66" s="835"/>
      <c r="AI66" s="835"/>
      <c r="AJ66" s="875"/>
      <c r="AK66" s="739" t="s">
        <v>389</v>
      </c>
      <c r="AL66" s="763"/>
      <c r="AM66" s="763"/>
      <c r="AN66" s="763"/>
      <c r="AO66" s="764"/>
      <c r="AP66" s="739" t="s">
        <v>390</v>
      </c>
      <c r="AQ66" s="740"/>
      <c r="AR66" s="740"/>
      <c r="AS66" s="740"/>
      <c r="AT66" s="741"/>
      <c r="AU66" s="739" t="s">
        <v>409</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thickBot="1">
      <c r="A68" s="238">
        <v>1</v>
      </c>
      <c r="B68" s="891" t="s">
        <v>564</v>
      </c>
      <c r="C68" s="892"/>
      <c r="D68" s="892"/>
      <c r="E68" s="892"/>
      <c r="F68" s="892"/>
      <c r="G68" s="892"/>
      <c r="H68" s="892"/>
      <c r="I68" s="892"/>
      <c r="J68" s="892"/>
      <c r="K68" s="892"/>
      <c r="L68" s="892"/>
      <c r="M68" s="892"/>
      <c r="N68" s="892"/>
      <c r="O68" s="892"/>
      <c r="P68" s="893"/>
      <c r="Q68" s="894">
        <v>1010</v>
      </c>
      <c r="R68" s="888"/>
      <c r="S68" s="888"/>
      <c r="T68" s="888"/>
      <c r="U68" s="888"/>
      <c r="V68" s="888">
        <v>1005</v>
      </c>
      <c r="W68" s="888"/>
      <c r="X68" s="888"/>
      <c r="Y68" s="888"/>
      <c r="Z68" s="888"/>
      <c r="AA68" s="888">
        <v>5</v>
      </c>
      <c r="AB68" s="888"/>
      <c r="AC68" s="888"/>
      <c r="AD68" s="888"/>
      <c r="AE68" s="888"/>
      <c r="AF68" s="888">
        <v>5</v>
      </c>
      <c r="AG68" s="888"/>
      <c r="AH68" s="888"/>
      <c r="AI68" s="888"/>
      <c r="AJ68" s="888"/>
      <c r="AK68" s="888" t="s">
        <v>563</v>
      </c>
      <c r="AL68" s="888"/>
      <c r="AM68" s="888"/>
      <c r="AN68" s="888"/>
      <c r="AO68" s="888"/>
      <c r="AP68" s="888" t="s">
        <v>563</v>
      </c>
      <c r="AQ68" s="888"/>
      <c r="AR68" s="888"/>
      <c r="AS68" s="888"/>
      <c r="AT68" s="888"/>
      <c r="AU68" s="888" t="s">
        <v>563</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thickTop="1">
      <c r="A69" s="241">
        <v>2</v>
      </c>
      <c r="B69" s="896" t="s">
        <v>565</v>
      </c>
      <c r="C69" s="897"/>
      <c r="D69" s="897"/>
      <c r="E69" s="897"/>
      <c r="F69" s="897"/>
      <c r="G69" s="897"/>
      <c r="H69" s="897"/>
      <c r="I69" s="897"/>
      <c r="J69" s="897"/>
      <c r="K69" s="897"/>
      <c r="L69" s="897"/>
      <c r="M69" s="897"/>
      <c r="N69" s="897"/>
      <c r="O69" s="897"/>
      <c r="P69" s="898"/>
      <c r="Q69" s="895">
        <v>400544</v>
      </c>
      <c r="R69" s="853"/>
      <c r="S69" s="853"/>
      <c r="T69" s="853"/>
      <c r="U69" s="853"/>
      <c r="V69" s="853">
        <v>397780</v>
      </c>
      <c r="W69" s="853"/>
      <c r="X69" s="853"/>
      <c r="Y69" s="853"/>
      <c r="Z69" s="853"/>
      <c r="AA69" s="853">
        <v>2764</v>
      </c>
      <c r="AB69" s="853"/>
      <c r="AC69" s="853"/>
      <c r="AD69" s="853"/>
      <c r="AE69" s="853"/>
      <c r="AF69" s="853">
        <v>2764</v>
      </c>
      <c r="AG69" s="853"/>
      <c r="AH69" s="853"/>
      <c r="AI69" s="853"/>
      <c r="AJ69" s="853"/>
      <c r="AK69" s="853">
        <v>725</v>
      </c>
      <c r="AL69" s="853"/>
      <c r="AM69" s="853"/>
      <c r="AN69" s="853"/>
      <c r="AO69" s="853"/>
      <c r="AP69" s="853" t="s">
        <v>563</v>
      </c>
      <c r="AQ69" s="853"/>
      <c r="AR69" s="853"/>
      <c r="AS69" s="853"/>
      <c r="AT69" s="853"/>
      <c r="AU69" s="853" t="s">
        <v>563</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1" t="s">
        <v>566</v>
      </c>
      <c r="C70" s="892"/>
      <c r="D70" s="892"/>
      <c r="E70" s="892"/>
      <c r="F70" s="892"/>
      <c r="G70" s="892"/>
      <c r="H70" s="892"/>
      <c r="I70" s="892"/>
      <c r="J70" s="892"/>
      <c r="K70" s="892"/>
      <c r="L70" s="892"/>
      <c r="M70" s="892"/>
      <c r="N70" s="892"/>
      <c r="O70" s="892"/>
      <c r="P70" s="893"/>
      <c r="Q70" s="895">
        <v>6201</v>
      </c>
      <c r="R70" s="853"/>
      <c r="S70" s="853"/>
      <c r="T70" s="853"/>
      <c r="U70" s="853"/>
      <c r="V70" s="853">
        <v>5806</v>
      </c>
      <c r="W70" s="853"/>
      <c r="X70" s="853"/>
      <c r="Y70" s="853"/>
      <c r="Z70" s="853"/>
      <c r="AA70" s="853">
        <v>394</v>
      </c>
      <c r="AB70" s="853"/>
      <c r="AC70" s="853"/>
      <c r="AD70" s="853"/>
      <c r="AE70" s="853"/>
      <c r="AF70" s="853">
        <v>394</v>
      </c>
      <c r="AG70" s="853"/>
      <c r="AH70" s="853"/>
      <c r="AI70" s="853"/>
      <c r="AJ70" s="853"/>
      <c r="AK70" s="853" t="s">
        <v>563</v>
      </c>
      <c r="AL70" s="853"/>
      <c r="AM70" s="853"/>
      <c r="AN70" s="853"/>
      <c r="AO70" s="853"/>
      <c r="AP70" s="853" t="s">
        <v>563</v>
      </c>
      <c r="AQ70" s="853"/>
      <c r="AR70" s="853"/>
      <c r="AS70" s="853"/>
      <c r="AT70" s="853"/>
      <c r="AU70" s="853" t="s">
        <v>563</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1" t="s">
        <v>567</v>
      </c>
      <c r="C71" s="892"/>
      <c r="D71" s="892"/>
      <c r="E71" s="892"/>
      <c r="F71" s="892"/>
      <c r="G71" s="892"/>
      <c r="H71" s="892"/>
      <c r="I71" s="892"/>
      <c r="J71" s="892"/>
      <c r="K71" s="892"/>
      <c r="L71" s="892"/>
      <c r="M71" s="892"/>
      <c r="N71" s="892"/>
      <c r="O71" s="892"/>
      <c r="P71" s="893"/>
      <c r="Q71" s="895">
        <v>6013</v>
      </c>
      <c r="R71" s="853"/>
      <c r="S71" s="853"/>
      <c r="T71" s="853"/>
      <c r="U71" s="853"/>
      <c r="V71" s="853">
        <v>5933</v>
      </c>
      <c r="W71" s="853"/>
      <c r="X71" s="853"/>
      <c r="Y71" s="853"/>
      <c r="Z71" s="853"/>
      <c r="AA71" s="853">
        <v>80</v>
      </c>
      <c r="AB71" s="853"/>
      <c r="AC71" s="853"/>
      <c r="AD71" s="853"/>
      <c r="AE71" s="853"/>
      <c r="AF71" s="853">
        <v>80</v>
      </c>
      <c r="AG71" s="853"/>
      <c r="AH71" s="853"/>
      <c r="AI71" s="853"/>
      <c r="AJ71" s="853"/>
      <c r="AK71" s="853" t="s">
        <v>563</v>
      </c>
      <c r="AL71" s="853"/>
      <c r="AM71" s="853"/>
      <c r="AN71" s="853"/>
      <c r="AO71" s="853"/>
      <c r="AP71" s="853">
        <v>3509</v>
      </c>
      <c r="AQ71" s="853"/>
      <c r="AR71" s="853"/>
      <c r="AS71" s="853"/>
      <c r="AT71" s="853"/>
      <c r="AU71" s="853">
        <v>108</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1"/>
      <c r="C72" s="892"/>
      <c r="D72" s="892"/>
      <c r="E72" s="892"/>
      <c r="F72" s="892"/>
      <c r="G72" s="892"/>
      <c r="H72" s="892"/>
      <c r="I72" s="892"/>
      <c r="J72" s="892"/>
      <c r="K72" s="892"/>
      <c r="L72" s="892"/>
      <c r="M72" s="892"/>
      <c r="N72" s="892"/>
      <c r="O72" s="892"/>
      <c r="P72" s="893"/>
      <c r="Q72" s="895"/>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1"/>
      <c r="C73" s="892"/>
      <c r="D73" s="892"/>
      <c r="E73" s="892"/>
      <c r="F73" s="892"/>
      <c r="G73" s="892"/>
      <c r="H73" s="892"/>
      <c r="I73" s="892"/>
      <c r="J73" s="892"/>
      <c r="K73" s="892"/>
      <c r="L73" s="892"/>
      <c r="M73" s="892"/>
      <c r="N73" s="892"/>
      <c r="O73" s="892"/>
      <c r="P73" s="893"/>
      <c r="Q73" s="895"/>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1"/>
      <c r="C74" s="892"/>
      <c r="D74" s="892"/>
      <c r="E74" s="892"/>
      <c r="F74" s="892"/>
      <c r="G74" s="892"/>
      <c r="H74" s="892"/>
      <c r="I74" s="892"/>
      <c r="J74" s="892"/>
      <c r="K74" s="892"/>
      <c r="L74" s="892"/>
      <c r="M74" s="892"/>
      <c r="N74" s="892"/>
      <c r="O74" s="892"/>
      <c r="P74" s="893"/>
      <c r="Q74" s="895"/>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1"/>
      <c r="C75" s="892"/>
      <c r="D75" s="892"/>
      <c r="E75" s="892"/>
      <c r="F75" s="892"/>
      <c r="G75" s="892"/>
      <c r="H75" s="892"/>
      <c r="I75" s="892"/>
      <c r="J75" s="892"/>
      <c r="K75" s="892"/>
      <c r="L75" s="892"/>
      <c r="M75" s="892"/>
      <c r="N75" s="892"/>
      <c r="O75" s="892"/>
      <c r="P75" s="893"/>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1"/>
      <c r="C76" s="892"/>
      <c r="D76" s="892"/>
      <c r="E76" s="892"/>
      <c r="F76" s="892"/>
      <c r="G76" s="892"/>
      <c r="H76" s="892"/>
      <c r="I76" s="892"/>
      <c r="J76" s="892"/>
      <c r="K76" s="892"/>
      <c r="L76" s="892"/>
      <c r="M76" s="892"/>
      <c r="N76" s="892"/>
      <c r="O76" s="892"/>
      <c r="P76" s="893"/>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1"/>
      <c r="C77" s="892"/>
      <c r="D77" s="892"/>
      <c r="E77" s="892"/>
      <c r="F77" s="892"/>
      <c r="G77" s="892"/>
      <c r="H77" s="892"/>
      <c r="I77" s="892"/>
      <c r="J77" s="892"/>
      <c r="K77" s="892"/>
      <c r="L77" s="892"/>
      <c r="M77" s="892"/>
      <c r="N77" s="892"/>
      <c r="O77" s="892"/>
      <c r="P77" s="893"/>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1"/>
      <c r="C78" s="892"/>
      <c r="D78" s="892"/>
      <c r="E78" s="892"/>
      <c r="F78" s="892"/>
      <c r="G78" s="892"/>
      <c r="H78" s="892"/>
      <c r="I78" s="892"/>
      <c r="J78" s="892"/>
      <c r="K78" s="892"/>
      <c r="L78" s="892"/>
      <c r="M78" s="892"/>
      <c r="N78" s="892"/>
      <c r="O78" s="892"/>
      <c r="P78" s="893"/>
      <c r="Q78" s="895"/>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1"/>
      <c r="C79" s="892"/>
      <c r="D79" s="892"/>
      <c r="E79" s="892"/>
      <c r="F79" s="892"/>
      <c r="G79" s="892"/>
      <c r="H79" s="892"/>
      <c r="I79" s="892"/>
      <c r="J79" s="892"/>
      <c r="K79" s="892"/>
      <c r="L79" s="892"/>
      <c r="M79" s="892"/>
      <c r="N79" s="892"/>
      <c r="O79" s="892"/>
      <c r="P79" s="893"/>
      <c r="Q79" s="895"/>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1"/>
      <c r="C80" s="892"/>
      <c r="D80" s="892"/>
      <c r="E80" s="892"/>
      <c r="F80" s="892"/>
      <c r="G80" s="892"/>
      <c r="H80" s="892"/>
      <c r="I80" s="892"/>
      <c r="J80" s="892"/>
      <c r="K80" s="892"/>
      <c r="L80" s="892"/>
      <c r="M80" s="892"/>
      <c r="N80" s="892"/>
      <c r="O80" s="892"/>
      <c r="P80" s="893"/>
      <c r="Q80" s="895"/>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1"/>
      <c r="C81" s="892"/>
      <c r="D81" s="892"/>
      <c r="E81" s="892"/>
      <c r="F81" s="892"/>
      <c r="G81" s="892"/>
      <c r="H81" s="892"/>
      <c r="I81" s="892"/>
      <c r="J81" s="892"/>
      <c r="K81" s="892"/>
      <c r="L81" s="892"/>
      <c r="M81" s="892"/>
      <c r="N81" s="892"/>
      <c r="O81" s="892"/>
      <c r="P81" s="893"/>
      <c r="Q81" s="895"/>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1"/>
      <c r="C82" s="892"/>
      <c r="D82" s="892"/>
      <c r="E82" s="892"/>
      <c r="F82" s="892"/>
      <c r="G82" s="892"/>
      <c r="H82" s="892"/>
      <c r="I82" s="892"/>
      <c r="J82" s="892"/>
      <c r="K82" s="892"/>
      <c r="L82" s="892"/>
      <c r="M82" s="892"/>
      <c r="N82" s="892"/>
      <c r="O82" s="892"/>
      <c r="P82" s="893"/>
      <c r="Q82" s="895"/>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1"/>
      <c r="C83" s="892"/>
      <c r="D83" s="892"/>
      <c r="E83" s="892"/>
      <c r="F83" s="892"/>
      <c r="G83" s="892"/>
      <c r="H83" s="892"/>
      <c r="I83" s="892"/>
      <c r="J83" s="892"/>
      <c r="K83" s="892"/>
      <c r="L83" s="892"/>
      <c r="M83" s="892"/>
      <c r="N83" s="892"/>
      <c r="O83" s="892"/>
      <c r="P83" s="893"/>
      <c r="Q83" s="895"/>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1"/>
      <c r="C84" s="892"/>
      <c r="D84" s="892"/>
      <c r="E84" s="892"/>
      <c r="F84" s="892"/>
      <c r="G84" s="892"/>
      <c r="H84" s="892"/>
      <c r="I84" s="892"/>
      <c r="J84" s="892"/>
      <c r="K84" s="892"/>
      <c r="L84" s="892"/>
      <c r="M84" s="892"/>
      <c r="N84" s="892"/>
      <c r="O84" s="892"/>
      <c r="P84" s="893"/>
      <c r="Q84" s="895"/>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1"/>
      <c r="C85" s="892"/>
      <c r="D85" s="892"/>
      <c r="E85" s="892"/>
      <c r="F85" s="892"/>
      <c r="G85" s="892"/>
      <c r="H85" s="892"/>
      <c r="I85" s="892"/>
      <c r="J85" s="892"/>
      <c r="K85" s="892"/>
      <c r="L85" s="892"/>
      <c r="M85" s="892"/>
      <c r="N85" s="892"/>
      <c r="O85" s="892"/>
      <c r="P85" s="893"/>
      <c r="Q85" s="895"/>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1"/>
      <c r="C86" s="892"/>
      <c r="D86" s="892"/>
      <c r="E86" s="892"/>
      <c r="F86" s="892"/>
      <c r="G86" s="892"/>
      <c r="H86" s="892"/>
      <c r="I86" s="892"/>
      <c r="J86" s="892"/>
      <c r="K86" s="892"/>
      <c r="L86" s="892"/>
      <c r="M86" s="892"/>
      <c r="N86" s="892"/>
      <c r="O86" s="892"/>
      <c r="P86" s="893"/>
      <c r="Q86" s="895"/>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410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3243</v>
      </c>
      <c r="AG88" s="864"/>
      <c r="AH88" s="864"/>
      <c r="AI88" s="864"/>
      <c r="AJ88" s="864"/>
      <c r="AK88" s="861"/>
      <c r="AL88" s="861"/>
      <c r="AM88" s="861"/>
      <c r="AN88" s="861"/>
      <c r="AO88" s="861"/>
      <c r="AP88" s="864">
        <v>3509</v>
      </c>
      <c r="AQ88" s="864"/>
      <c r="AR88" s="864"/>
      <c r="AS88" s="864"/>
      <c r="AT88" s="864"/>
      <c r="AU88" s="864">
        <v>108</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411</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39</v>
      </c>
      <c r="CS102" s="872"/>
      <c r="CT102" s="872"/>
      <c r="CU102" s="872"/>
      <c r="CV102" s="915"/>
      <c r="CW102" s="914">
        <v>56</v>
      </c>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419</v>
      </c>
      <c r="AB109" s="917"/>
      <c r="AC109" s="917"/>
      <c r="AD109" s="917"/>
      <c r="AE109" s="918"/>
      <c r="AF109" s="916" t="s">
        <v>298</v>
      </c>
      <c r="AG109" s="917"/>
      <c r="AH109" s="917"/>
      <c r="AI109" s="917"/>
      <c r="AJ109" s="918"/>
      <c r="AK109" s="916" t="s">
        <v>297</v>
      </c>
      <c r="AL109" s="917"/>
      <c r="AM109" s="917"/>
      <c r="AN109" s="917"/>
      <c r="AO109" s="918"/>
      <c r="AP109" s="916" t="s">
        <v>420</v>
      </c>
      <c r="AQ109" s="917"/>
      <c r="AR109" s="917"/>
      <c r="AS109" s="917"/>
      <c r="AT109" s="919"/>
      <c r="AU109" s="936" t="s">
        <v>418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419</v>
      </c>
      <c r="BR109" s="917"/>
      <c r="BS109" s="917"/>
      <c r="BT109" s="917"/>
      <c r="BU109" s="918"/>
      <c r="BV109" s="916" t="s">
        <v>298</v>
      </c>
      <c r="BW109" s="917"/>
      <c r="BX109" s="917"/>
      <c r="BY109" s="917"/>
      <c r="BZ109" s="918"/>
      <c r="CA109" s="916" t="s">
        <v>297</v>
      </c>
      <c r="CB109" s="917"/>
      <c r="CC109" s="917"/>
      <c r="CD109" s="917"/>
      <c r="CE109" s="918"/>
      <c r="CF109" s="937" t="s">
        <v>420</v>
      </c>
      <c r="CG109" s="937"/>
      <c r="CH109" s="937"/>
      <c r="CI109" s="937"/>
      <c r="CJ109" s="937"/>
      <c r="CK109" s="916" t="s">
        <v>421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419</v>
      </c>
      <c r="DH109" s="917"/>
      <c r="DI109" s="917"/>
      <c r="DJ109" s="917"/>
      <c r="DK109" s="918"/>
      <c r="DL109" s="916" t="s">
        <v>298</v>
      </c>
      <c r="DM109" s="917"/>
      <c r="DN109" s="917"/>
      <c r="DO109" s="917"/>
      <c r="DP109" s="918"/>
      <c r="DQ109" s="916" t="s">
        <v>297</v>
      </c>
      <c r="DR109" s="917"/>
      <c r="DS109" s="917"/>
      <c r="DT109" s="917"/>
      <c r="DU109" s="918"/>
      <c r="DV109" s="916" t="s">
        <v>420</v>
      </c>
      <c r="DW109" s="917"/>
      <c r="DX109" s="917"/>
      <c r="DY109" s="917"/>
      <c r="DZ109" s="919"/>
    </row>
    <row r="110" spans="1:131" s="226" customFormat="1" ht="26.25" customHeight="1">
      <c r="A110" s="920" t="s">
        <v>422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1468416</v>
      </c>
      <c r="AB110" s="924"/>
      <c r="AC110" s="924"/>
      <c r="AD110" s="924"/>
      <c r="AE110" s="925"/>
      <c r="AF110" s="926">
        <v>1372324</v>
      </c>
      <c r="AG110" s="924"/>
      <c r="AH110" s="924"/>
      <c r="AI110" s="924"/>
      <c r="AJ110" s="925"/>
      <c r="AK110" s="926">
        <v>1466114</v>
      </c>
      <c r="AL110" s="924"/>
      <c r="AM110" s="924"/>
      <c r="AN110" s="924"/>
      <c r="AO110" s="925"/>
      <c r="AP110" s="927">
        <v>28.4</v>
      </c>
      <c r="AQ110" s="928"/>
      <c r="AR110" s="928"/>
      <c r="AS110" s="928"/>
      <c r="AT110" s="929"/>
      <c r="AU110" s="930" t="s">
        <v>66</v>
      </c>
      <c r="AV110" s="931"/>
      <c r="AW110" s="931"/>
      <c r="AX110" s="931"/>
      <c r="AY110" s="931"/>
      <c r="AZ110" s="972" t="s">
        <v>423</v>
      </c>
      <c r="BA110" s="921"/>
      <c r="BB110" s="921"/>
      <c r="BC110" s="921"/>
      <c r="BD110" s="921"/>
      <c r="BE110" s="921"/>
      <c r="BF110" s="921"/>
      <c r="BG110" s="921"/>
      <c r="BH110" s="921"/>
      <c r="BI110" s="921"/>
      <c r="BJ110" s="921"/>
      <c r="BK110" s="921"/>
      <c r="BL110" s="921"/>
      <c r="BM110" s="921"/>
      <c r="BN110" s="921"/>
      <c r="BO110" s="921"/>
      <c r="BP110" s="922"/>
      <c r="BQ110" s="958">
        <v>13379635</v>
      </c>
      <c r="BR110" s="959"/>
      <c r="BS110" s="959"/>
      <c r="BT110" s="959"/>
      <c r="BU110" s="959"/>
      <c r="BV110" s="959">
        <v>12705279</v>
      </c>
      <c r="BW110" s="959"/>
      <c r="BX110" s="959"/>
      <c r="BY110" s="959"/>
      <c r="BZ110" s="959"/>
      <c r="CA110" s="959">
        <v>12637200</v>
      </c>
      <c r="CB110" s="959"/>
      <c r="CC110" s="959"/>
      <c r="CD110" s="959"/>
      <c r="CE110" s="959"/>
      <c r="CF110" s="973">
        <v>244.9</v>
      </c>
      <c r="CG110" s="974"/>
      <c r="CH110" s="974"/>
      <c r="CI110" s="974"/>
      <c r="CJ110" s="974"/>
      <c r="CK110" s="975" t="s">
        <v>424</v>
      </c>
      <c r="CL110" s="976"/>
      <c r="CM110" s="955" t="s">
        <v>425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426</v>
      </c>
      <c r="DH110" s="959"/>
      <c r="DI110" s="959"/>
      <c r="DJ110" s="959"/>
      <c r="DK110" s="959"/>
      <c r="DL110" s="959" t="s">
        <v>427</v>
      </c>
      <c r="DM110" s="959"/>
      <c r="DN110" s="959"/>
      <c r="DO110" s="959"/>
      <c r="DP110" s="959"/>
      <c r="DQ110" s="959" t="s">
        <v>226</v>
      </c>
      <c r="DR110" s="959"/>
      <c r="DS110" s="959"/>
      <c r="DT110" s="959"/>
      <c r="DU110" s="959"/>
      <c r="DV110" s="960" t="s">
        <v>226</v>
      </c>
      <c r="DW110" s="960"/>
      <c r="DX110" s="960"/>
      <c r="DY110" s="960"/>
      <c r="DZ110" s="961"/>
    </row>
    <row r="111" spans="1:131" s="226" customFormat="1" ht="26.25" customHeight="1">
      <c r="A111" s="962" t="s">
        <v>428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429</v>
      </c>
      <c r="AB111" s="966"/>
      <c r="AC111" s="966"/>
      <c r="AD111" s="966"/>
      <c r="AE111" s="967"/>
      <c r="AF111" s="968" t="s">
        <v>429</v>
      </c>
      <c r="AG111" s="966"/>
      <c r="AH111" s="966"/>
      <c r="AI111" s="966"/>
      <c r="AJ111" s="967"/>
      <c r="AK111" s="968" t="s">
        <v>429</v>
      </c>
      <c r="AL111" s="966"/>
      <c r="AM111" s="966"/>
      <c r="AN111" s="966"/>
      <c r="AO111" s="967"/>
      <c r="AP111" s="969" t="s">
        <v>429</v>
      </c>
      <c r="AQ111" s="970"/>
      <c r="AR111" s="970"/>
      <c r="AS111" s="970"/>
      <c r="AT111" s="971"/>
      <c r="AU111" s="932"/>
      <c r="AV111" s="933"/>
      <c r="AW111" s="933"/>
      <c r="AX111" s="933"/>
      <c r="AY111" s="933"/>
      <c r="AZ111" s="981" t="s">
        <v>430</v>
      </c>
      <c r="BA111" s="982"/>
      <c r="BB111" s="982"/>
      <c r="BC111" s="982"/>
      <c r="BD111" s="982"/>
      <c r="BE111" s="982"/>
      <c r="BF111" s="982"/>
      <c r="BG111" s="982"/>
      <c r="BH111" s="982"/>
      <c r="BI111" s="982"/>
      <c r="BJ111" s="982"/>
      <c r="BK111" s="982"/>
      <c r="BL111" s="982"/>
      <c r="BM111" s="982"/>
      <c r="BN111" s="982"/>
      <c r="BO111" s="982"/>
      <c r="BP111" s="983"/>
      <c r="BQ111" s="951">
        <v>7010</v>
      </c>
      <c r="BR111" s="952"/>
      <c r="BS111" s="952"/>
      <c r="BT111" s="952"/>
      <c r="BU111" s="952"/>
      <c r="BV111" s="952">
        <v>2263</v>
      </c>
      <c r="BW111" s="952"/>
      <c r="BX111" s="952"/>
      <c r="BY111" s="952"/>
      <c r="BZ111" s="952"/>
      <c r="CA111" s="952">
        <v>6285</v>
      </c>
      <c r="CB111" s="952"/>
      <c r="CC111" s="952"/>
      <c r="CD111" s="952"/>
      <c r="CE111" s="952"/>
      <c r="CF111" s="946">
        <v>0.1</v>
      </c>
      <c r="CG111" s="947"/>
      <c r="CH111" s="947"/>
      <c r="CI111" s="947"/>
      <c r="CJ111" s="947"/>
      <c r="CK111" s="977"/>
      <c r="CL111" s="978"/>
      <c r="CM111" s="948" t="s">
        <v>431</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427</v>
      </c>
      <c r="DH111" s="952"/>
      <c r="DI111" s="952"/>
      <c r="DJ111" s="952"/>
      <c r="DK111" s="952"/>
      <c r="DL111" s="952" t="s">
        <v>226</v>
      </c>
      <c r="DM111" s="952"/>
      <c r="DN111" s="952"/>
      <c r="DO111" s="952"/>
      <c r="DP111" s="952"/>
      <c r="DQ111" s="952" t="s">
        <v>427</v>
      </c>
      <c r="DR111" s="952"/>
      <c r="DS111" s="952"/>
      <c r="DT111" s="952"/>
      <c r="DU111" s="952"/>
      <c r="DV111" s="953" t="s">
        <v>427</v>
      </c>
      <c r="DW111" s="953"/>
      <c r="DX111" s="953"/>
      <c r="DY111" s="953"/>
      <c r="DZ111" s="954"/>
    </row>
    <row r="112" spans="1:131" s="226" customFormat="1" ht="26.25" customHeight="1">
      <c r="A112" s="984" t="s">
        <v>432</v>
      </c>
      <c r="B112" s="985"/>
      <c r="C112" s="982" t="s">
        <v>433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427</v>
      </c>
      <c r="AB112" s="991"/>
      <c r="AC112" s="991"/>
      <c r="AD112" s="991"/>
      <c r="AE112" s="992"/>
      <c r="AF112" s="993" t="s">
        <v>226</v>
      </c>
      <c r="AG112" s="991"/>
      <c r="AH112" s="991"/>
      <c r="AI112" s="991"/>
      <c r="AJ112" s="992"/>
      <c r="AK112" s="993" t="s">
        <v>427</v>
      </c>
      <c r="AL112" s="991"/>
      <c r="AM112" s="991"/>
      <c r="AN112" s="991"/>
      <c r="AO112" s="992"/>
      <c r="AP112" s="994" t="s">
        <v>226</v>
      </c>
      <c r="AQ112" s="995"/>
      <c r="AR112" s="995"/>
      <c r="AS112" s="995"/>
      <c r="AT112" s="996"/>
      <c r="AU112" s="932"/>
      <c r="AV112" s="933"/>
      <c r="AW112" s="933"/>
      <c r="AX112" s="933"/>
      <c r="AY112" s="933"/>
      <c r="AZ112" s="981" t="s">
        <v>434</v>
      </c>
      <c r="BA112" s="982"/>
      <c r="BB112" s="982"/>
      <c r="BC112" s="982"/>
      <c r="BD112" s="982"/>
      <c r="BE112" s="982"/>
      <c r="BF112" s="982"/>
      <c r="BG112" s="982"/>
      <c r="BH112" s="982"/>
      <c r="BI112" s="982"/>
      <c r="BJ112" s="982"/>
      <c r="BK112" s="982"/>
      <c r="BL112" s="982"/>
      <c r="BM112" s="982"/>
      <c r="BN112" s="982"/>
      <c r="BO112" s="982"/>
      <c r="BP112" s="983"/>
      <c r="BQ112" s="951">
        <v>1994696</v>
      </c>
      <c r="BR112" s="952"/>
      <c r="BS112" s="952"/>
      <c r="BT112" s="952"/>
      <c r="BU112" s="952"/>
      <c r="BV112" s="952">
        <v>1867085</v>
      </c>
      <c r="BW112" s="952"/>
      <c r="BX112" s="952"/>
      <c r="BY112" s="952"/>
      <c r="BZ112" s="952"/>
      <c r="CA112" s="952">
        <v>1807813</v>
      </c>
      <c r="CB112" s="952"/>
      <c r="CC112" s="952"/>
      <c r="CD112" s="952"/>
      <c r="CE112" s="952"/>
      <c r="CF112" s="946">
        <v>35</v>
      </c>
      <c r="CG112" s="947"/>
      <c r="CH112" s="947"/>
      <c r="CI112" s="947"/>
      <c r="CJ112" s="947"/>
      <c r="CK112" s="977"/>
      <c r="CL112" s="978"/>
      <c r="CM112" s="948" t="s">
        <v>435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427</v>
      </c>
      <c r="DH112" s="952"/>
      <c r="DI112" s="952"/>
      <c r="DJ112" s="952"/>
      <c r="DK112" s="952"/>
      <c r="DL112" s="952" t="s">
        <v>226</v>
      </c>
      <c r="DM112" s="952"/>
      <c r="DN112" s="952"/>
      <c r="DO112" s="952"/>
      <c r="DP112" s="952"/>
      <c r="DQ112" s="952" t="s">
        <v>226</v>
      </c>
      <c r="DR112" s="952"/>
      <c r="DS112" s="952"/>
      <c r="DT112" s="952"/>
      <c r="DU112" s="952"/>
      <c r="DV112" s="953" t="s">
        <v>427</v>
      </c>
      <c r="DW112" s="953"/>
      <c r="DX112" s="953"/>
      <c r="DY112" s="953"/>
      <c r="DZ112" s="954"/>
    </row>
    <row r="113" spans="1:130" s="226" customFormat="1" ht="26.25" customHeight="1">
      <c r="A113" s="986"/>
      <c r="B113" s="987"/>
      <c r="C113" s="982" t="s">
        <v>436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214968</v>
      </c>
      <c r="AB113" s="966"/>
      <c r="AC113" s="966"/>
      <c r="AD113" s="966"/>
      <c r="AE113" s="967"/>
      <c r="AF113" s="968">
        <v>212303</v>
      </c>
      <c r="AG113" s="966"/>
      <c r="AH113" s="966"/>
      <c r="AI113" s="966"/>
      <c r="AJ113" s="967"/>
      <c r="AK113" s="968">
        <v>231372</v>
      </c>
      <c r="AL113" s="966"/>
      <c r="AM113" s="966"/>
      <c r="AN113" s="966"/>
      <c r="AO113" s="967"/>
      <c r="AP113" s="969">
        <v>4.5</v>
      </c>
      <c r="AQ113" s="970"/>
      <c r="AR113" s="970"/>
      <c r="AS113" s="970"/>
      <c r="AT113" s="971"/>
      <c r="AU113" s="932"/>
      <c r="AV113" s="933"/>
      <c r="AW113" s="933"/>
      <c r="AX113" s="933"/>
      <c r="AY113" s="933"/>
      <c r="AZ113" s="981" t="s">
        <v>437</v>
      </c>
      <c r="BA113" s="982"/>
      <c r="BB113" s="982"/>
      <c r="BC113" s="982"/>
      <c r="BD113" s="982"/>
      <c r="BE113" s="982"/>
      <c r="BF113" s="982"/>
      <c r="BG113" s="982"/>
      <c r="BH113" s="982"/>
      <c r="BI113" s="982"/>
      <c r="BJ113" s="982"/>
      <c r="BK113" s="982"/>
      <c r="BL113" s="982"/>
      <c r="BM113" s="982"/>
      <c r="BN113" s="982"/>
      <c r="BO113" s="982"/>
      <c r="BP113" s="983"/>
      <c r="BQ113" s="951">
        <v>119797</v>
      </c>
      <c r="BR113" s="952"/>
      <c r="BS113" s="952"/>
      <c r="BT113" s="952"/>
      <c r="BU113" s="952"/>
      <c r="BV113" s="952">
        <v>115172</v>
      </c>
      <c r="BW113" s="952"/>
      <c r="BX113" s="952"/>
      <c r="BY113" s="952"/>
      <c r="BZ113" s="952"/>
      <c r="CA113" s="952">
        <v>107595</v>
      </c>
      <c r="CB113" s="952"/>
      <c r="CC113" s="952"/>
      <c r="CD113" s="952"/>
      <c r="CE113" s="952"/>
      <c r="CF113" s="946">
        <v>2.1</v>
      </c>
      <c r="CG113" s="947"/>
      <c r="CH113" s="947"/>
      <c r="CI113" s="947"/>
      <c r="CJ113" s="947"/>
      <c r="CK113" s="977"/>
      <c r="CL113" s="978"/>
      <c r="CM113" s="948" t="s">
        <v>438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427</v>
      </c>
      <c r="DH113" s="991"/>
      <c r="DI113" s="991"/>
      <c r="DJ113" s="991"/>
      <c r="DK113" s="992"/>
      <c r="DL113" s="993" t="s">
        <v>427</v>
      </c>
      <c r="DM113" s="991"/>
      <c r="DN113" s="991"/>
      <c r="DO113" s="991"/>
      <c r="DP113" s="992"/>
      <c r="DQ113" s="993" t="s">
        <v>427</v>
      </c>
      <c r="DR113" s="991"/>
      <c r="DS113" s="991"/>
      <c r="DT113" s="991"/>
      <c r="DU113" s="992"/>
      <c r="DV113" s="994" t="s">
        <v>226</v>
      </c>
      <c r="DW113" s="995"/>
      <c r="DX113" s="995"/>
      <c r="DY113" s="995"/>
      <c r="DZ113" s="996"/>
    </row>
    <row r="114" spans="1:130" s="226" customFormat="1" ht="26.25" customHeight="1">
      <c r="A114" s="986"/>
      <c r="B114" s="987"/>
      <c r="C114" s="982" t="s">
        <v>439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13476</v>
      </c>
      <c r="AB114" s="991"/>
      <c r="AC114" s="991"/>
      <c r="AD114" s="991"/>
      <c r="AE114" s="992"/>
      <c r="AF114" s="993">
        <v>18242</v>
      </c>
      <c r="AG114" s="991"/>
      <c r="AH114" s="991"/>
      <c r="AI114" s="991"/>
      <c r="AJ114" s="992"/>
      <c r="AK114" s="993">
        <v>20633</v>
      </c>
      <c r="AL114" s="991"/>
      <c r="AM114" s="991"/>
      <c r="AN114" s="991"/>
      <c r="AO114" s="992"/>
      <c r="AP114" s="994">
        <v>0.4</v>
      </c>
      <c r="AQ114" s="995"/>
      <c r="AR114" s="995"/>
      <c r="AS114" s="995"/>
      <c r="AT114" s="996"/>
      <c r="AU114" s="932"/>
      <c r="AV114" s="933"/>
      <c r="AW114" s="933"/>
      <c r="AX114" s="933"/>
      <c r="AY114" s="933"/>
      <c r="AZ114" s="981" t="s">
        <v>440</v>
      </c>
      <c r="BA114" s="982"/>
      <c r="BB114" s="982"/>
      <c r="BC114" s="982"/>
      <c r="BD114" s="982"/>
      <c r="BE114" s="982"/>
      <c r="BF114" s="982"/>
      <c r="BG114" s="982"/>
      <c r="BH114" s="982"/>
      <c r="BI114" s="982"/>
      <c r="BJ114" s="982"/>
      <c r="BK114" s="982"/>
      <c r="BL114" s="982"/>
      <c r="BM114" s="982"/>
      <c r="BN114" s="982"/>
      <c r="BO114" s="982"/>
      <c r="BP114" s="983"/>
      <c r="BQ114" s="951">
        <v>997073</v>
      </c>
      <c r="BR114" s="952"/>
      <c r="BS114" s="952"/>
      <c r="BT114" s="952"/>
      <c r="BU114" s="952"/>
      <c r="BV114" s="952">
        <v>984561</v>
      </c>
      <c r="BW114" s="952"/>
      <c r="BX114" s="952"/>
      <c r="BY114" s="952"/>
      <c r="BZ114" s="952"/>
      <c r="CA114" s="952">
        <v>945923</v>
      </c>
      <c r="CB114" s="952"/>
      <c r="CC114" s="952"/>
      <c r="CD114" s="952"/>
      <c r="CE114" s="952"/>
      <c r="CF114" s="946">
        <v>18.3</v>
      </c>
      <c r="CG114" s="947"/>
      <c r="CH114" s="947"/>
      <c r="CI114" s="947"/>
      <c r="CJ114" s="947"/>
      <c r="CK114" s="977"/>
      <c r="CL114" s="978"/>
      <c r="CM114" s="948" t="s">
        <v>441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226</v>
      </c>
      <c r="DH114" s="991"/>
      <c r="DI114" s="991"/>
      <c r="DJ114" s="991"/>
      <c r="DK114" s="992"/>
      <c r="DL114" s="993" t="s">
        <v>226</v>
      </c>
      <c r="DM114" s="991"/>
      <c r="DN114" s="991"/>
      <c r="DO114" s="991"/>
      <c r="DP114" s="992"/>
      <c r="DQ114" s="993" t="s">
        <v>427</v>
      </c>
      <c r="DR114" s="991"/>
      <c r="DS114" s="991"/>
      <c r="DT114" s="991"/>
      <c r="DU114" s="992"/>
      <c r="DV114" s="994" t="s">
        <v>226</v>
      </c>
      <c r="DW114" s="995"/>
      <c r="DX114" s="995"/>
      <c r="DY114" s="995"/>
      <c r="DZ114" s="996"/>
    </row>
    <row r="115" spans="1:130" s="226" customFormat="1" ht="26.25" customHeight="1">
      <c r="A115" s="986"/>
      <c r="B115" s="987"/>
      <c r="C115" s="982" t="s">
        <v>442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855</v>
      </c>
      <c r="AB115" s="966"/>
      <c r="AC115" s="966"/>
      <c r="AD115" s="966"/>
      <c r="AE115" s="967"/>
      <c r="AF115" s="968">
        <v>597</v>
      </c>
      <c r="AG115" s="966"/>
      <c r="AH115" s="966"/>
      <c r="AI115" s="966"/>
      <c r="AJ115" s="967"/>
      <c r="AK115" s="968">
        <v>629</v>
      </c>
      <c r="AL115" s="966"/>
      <c r="AM115" s="966"/>
      <c r="AN115" s="966"/>
      <c r="AO115" s="967"/>
      <c r="AP115" s="969">
        <v>0</v>
      </c>
      <c r="AQ115" s="970"/>
      <c r="AR115" s="970"/>
      <c r="AS115" s="970"/>
      <c r="AT115" s="971"/>
      <c r="AU115" s="932"/>
      <c r="AV115" s="933"/>
      <c r="AW115" s="933"/>
      <c r="AX115" s="933"/>
      <c r="AY115" s="933"/>
      <c r="AZ115" s="981" t="s">
        <v>443</v>
      </c>
      <c r="BA115" s="982"/>
      <c r="BB115" s="982"/>
      <c r="BC115" s="982"/>
      <c r="BD115" s="982"/>
      <c r="BE115" s="982"/>
      <c r="BF115" s="982"/>
      <c r="BG115" s="982"/>
      <c r="BH115" s="982"/>
      <c r="BI115" s="982"/>
      <c r="BJ115" s="982"/>
      <c r="BK115" s="982"/>
      <c r="BL115" s="982"/>
      <c r="BM115" s="982"/>
      <c r="BN115" s="982"/>
      <c r="BO115" s="982"/>
      <c r="BP115" s="983"/>
      <c r="BQ115" s="951" t="s">
        <v>427</v>
      </c>
      <c r="BR115" s="952"/>
      <c r="BS115" s="952"/>
      <c r="BT115" s="952"/>
      <c r="BU115" s="952"/>
      <c r="BV115" s="952" t="s">
        <v>427</v>
      </c>
      <c r="BW115" s="952"/>
      <c r="BX115" s="952"/>
      <c r="BY115" s="952"/>
      <c r="BZ115" s="952"/>
      <c r="CA115" s="952" t="s">
        <v>427</v>
      </c>
      <c r="CB115" s="952"/>
      <c r="CC115" s="952"/>
      <c r="CD115" s="952"/>
      <c r="CE115" s="952"/>
      <c r="CF115" s="946" t="s">
        <v>427</v>
      </c>
      <c r="CG115" s="947"/>
      <c r="CH115" s="947"/>
      <c r="CI115" s="947"/>
      <c r="CJ115" s="947"/>
      <c r="CK115" s="977"/>
      <c r="CL115" s="978"/>
      <c r="CM115" s="981" t="s">
        <v>444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226</v>
      </c>
      <c r="DH115" s="991"/>
      <c r="DI115" s="991"/>
      <c r="DJ115" s="991"/>
      <c r="DK115" s="992"/>
      <c r="DL115" s="993" t="s">
        <v>427</v>
      </c>
      <c r="DM115" s="991"/>
      <c r="DN115" s="991"/>
      <c r="DO115" s="991"/>
      <c r="DP115" s="992"/>
      <c r="DQ115" s="993" t="s">
        <v>427</v>
      </c>
      <c r="DR115" s="991"/>
      <c r="DS115" s="991"/>
      <c r="DT115" s="991"/>
      <c r="DU115" s="992"/>
      <c r="DV115" s="994" t="s">
        <v>427</v>
      </c>
      <c r="DW115" s="995"/>
      <c r="DX115" s="995"/>
      <c r="DY115" s="995"/>
      <c r="DZ115" s="996"/>
    </row>
    <row r="116" spans="1:130" s="226" customFormat="1" ht="26.25" customHeight="1">
      <c r="A116" s="988"/>
      <c r="B116" s="989"/>
      <c r="C116" s="997" t="s">
        <v>445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427</v>
      </c>
      <c r="AB116" s="991"/>
      <c r="AC116" s="991"/>
      <c r="AD116" s="991"/>
      <c r="AE116" s="992"/>
      <c r="AF116" s="993" t="s">
        <v>226</v>
      </c>
      <c r="AG116" s="991"/>
      <c r="AH116" s="991"/>
      <c r="AI116" s="991"/>
      <c r="AJ116" s="992"/>
      <c r="AK116" s="993" t="s">
        <v>226</v>
      </c>
      <c r="AL116" s="991"/>
      <c r="AM116" s="991"/>
      <c r="AN116" s="991"/>
      <c r="AO116" s="992"/>
      <c r="AP116" s="994" t="s">
        <v>226</v>
      </c>
      <c r="AQ116" s="995"/>
      <c r="AR116" s="995"/>
      <c r="AS116" s="995"/>
      <c r="AT116" s="996"/>
      <c r="AU116" s="932"/>
      <c r="AV116" s="933"/>
      <c r="AW116" s="933"/>
      <c r="AX116" s="933"/>
      <c r="AY116" s="933"/>
      <c r="AZ116" s="999" t="s">
        <v>446</v>
      </c>
      <c r="BA116" s="1000"/>
      <c r="BB116" s="1000"/>
      <c r="BC116" s="1000"/>
      <c r="BD116" s="1000"/>
      <c r="BE116" s="1000"/>
      <c r="BF116" s="1000"/>
      <c r="BG116" s="1000"/>
      <c r="BH116" s="1000"/>
      <c r="BI116" s="1000"/>
      <c r="BJ116" s="1000"/>
      <c r="BK116" s="1000"/>
      <c r="BL116" s="1000"/>
      <c r="BM116" s="1000"/>
      <c r="BN116" s="1000"/>
      <c r="BO116" s="1000"/>
      <c r="BP116" s="1001"/>
      <c r="BQ116" s="951" t="s">
        <v>427</v>
      </c>
      <c r="BR116" s="952"/>
      <c r="BS116" s="952"/>
      <c r="BT116" s="952"/>
      <c r="BU116" s="952"/>
      <c r="BV116" s="952" t="s">
        <v>427</v>
      </c>
      <c r="BW116" s="952"/>
      <c r="BX116" s="952"/>
      <c r="BY116" s="952"/>
      <c r="BZ116" s="952"/>
      <c r="CA116" s="952" t="s">
        <v>427</v>
      </c>
      <c r="CB116" s="952"/>
      <c r="CC116" s="952"/>
      <c r="CD116" s="952"/>
      <c r="CE116" s="952"/>
      <c r="CF116" s="946" t="s">
        <v>427</v>
      </c>
      <c r="CG116" s="947"/>
      <c r="CH116" s="947"/>
      <c r="CI116" s="947"/>
      <c r="CJ116" s="947"/>
      <c r="CK116" s="977"/>
      <c r="CL116" s="978"/>
      <c r="CM116" s="948" t="s">
        <v>447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427</v>
      </c>
      <c r="DH116" s="991"/>
      <c r="DI116" s="991"/>
      <c r="DJ116" s="991"/>
      <c r="DK116" s="992"/>
      <c r="DL116" s="993" t="s">
        <v>427</v>
      </c>
      <c r="DM116" s="991"/>
      <c r="DN116" s="991"/>
      <c r="DO116" s="991"/>
      <c r="DP116" s="992"/>
      <c r="DQ116" s="993" t="s">
        <v>226</v>
      </c>
      <c r="DR116" s="991"/>
      <c r="DS116" s="991"/>
      <c r="DT116" s="991"/>
      <c r="DU116" s="992"/>
      <c r="DV116" s="994" t="s">
        <v>427</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448</v>
      </c>
      <c r="Z117" s="918"/>
      <c r="AA117" s="1008">
        <v>1697715</v>
      </c>
      <c r="AB117" s="1009"/>
      <c r="AC117" s="1009"/>
      <c r="AD117" s="1009"/>
      <c r="AE117" s="1010"/>
      <c r="AF117" s="1011">
        <v>1603466</v>
      </c>
      <c r="AG117" s="1009"/>
      <c r="AH117" s="1009"/>
      <c r="AI117" s="1009"/>
      <c r="AJ117" s="1010"/>
      <c r="AK117" s="1011">
        <v>1718748</v>
      </c>
      <c r="AL117" s="1009"/>
      <c r="AM117" s="1009"/>
      <c r="AN117" s="1009"/>
      <c r="AO117" s="1010"/>
      <c r="AP117" s="1012"/>
      <c r="AQ117" s="1013"/>
      <c r="AR117" s="1013"/>
      <c r="AS117" s="1013"/>
      <c r="AT117" s="1014"/>
      <c r="AU117" s="932"/>
      <c r="AV117" s="933"/>
      <c r="AW117" s="933"/>
      <c r="AX117" s="933"/>
      <c r="AY117" s="933"/>
      <c r="AZ117" s="999" t="s">
        <v>449</v>
      </c>
      <c r="BA117" s="1000"/>
      <c r="BB117" s="1000"/>
      <c r="BC117" s="1000"/>
      <c r="BD117" s="1000"/>
      <c r="BE117" s="1000"/>
      <c r="BF117" s="1000"/>
      <c r="BG117" s="1000"/>
      <c r="BH117" s="1000"/>
      <c r="BI117" s="1000"/>
      <c r="BJ117" s="1000"/>
      <c r="BK117" s="1000"/>
      <c r="BL117" s="1000"/>
      <c r="BM117" s="1000"/>
      <c r="BN117" s="1000"/>
      <c r="BO117" s="1000"/>
      <c r="BP117" s="1001"/>
      <c r="BQ117" s="951" t="s">
        <v>427</v>
      </c>
      <c r="BR117" s="952"/>
      <c r="BS117" s="952"/>
      <c r="BT117" s="952"/>
      <c r="BU117" s="952"/>
      <c r="BV117" s="952" t="s">
        <v>226</v>
      </c>
      <c r="BW117" s="952"/>
      <c r="BX117" s="952"/>
      <c r="BY117" s="952"/>
      <c r="BZ117" s="952"/>
      <c r="CA117" s="952" t="s">
        <v>226</v>
      </c>
      <c r="CB117" s="952"/>
      <c r="CC117" s="952"/>
      <c r="CD117" s="952"/>
      <c r="CE117" s="952"/>
      <c r="CF117" s="946" t="s">
        <v>226</v>
      </c>
      <c r="CG117" s="947"/>
      <c r="CH117" s="947"/>
      <c r="CI117" s="947"/>
      <c r="CJ117" s="947"/>
      <c r="CK117" s="977"/>
      <c r="CL117" s="978"/>
      <c r="CM117" s="948" t="s">
        <v>450</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226</v>
      </c>
      <c r="DH117" s="991"/>
      <c r="DI117" s="991"/>
      <c r="DJ117" s="991"/>
      <c r="DK117" s="992"/>
      <c r="DL117" s="993" t="s">
        <v>427</v>
      </c>
      <c r="DM117" s="991"/>
      <c r="DN117" s="991"/>
      <c r="DO117" s="991"/>
      <c r="DP117" s="992"/>
      <c r="DQ117" s="993" t="s">
        <v>226</v>
      </c>
      <c r="DR117" s="991"/>
      <c r="DS117" s="991"/>
      <c r="DT117" s="991"/>
      <c r="DU117" s="992"/>
      <c r="DV117" s="994" t="s">
        <v>427</v>
      </c>
      <c r="DW117" s="995"/>
      <c r="DX117" s="995"/>
      <c r="DY117" s="995"/>
      <c r="DZ117" s="996"/>
    </row>
    <row r="118" spans="1:130" s="226" customFormat="1" ht="26.25" customHeight="1">
      <c r="A118" s="936" t="s">
        <v>421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419</v>
      </c>
      <c r="AB118" s="917"/>
      <c r="AC118" s="917"/>
      <c r="AD118" s="917"/>
      <c r="AE118" s="918"/>
      <c r="AF118" s="916" t="s">
        <v>298</v>
      </c>
      <c r="AG118" s="917"/>
      <c r="AH118" s="917"/>
      <c r="AI118" s="917"/>
      <c r="AJ118" s="918"/>
      <c r="AK118" s="916" t="s">
        <v>297</v>
      </c>
      <c r="AL118" s="917"/>
      <c r="AM118" s="917"/>
      <c r="AN118" s="917"/>
      <c r="AO118" s="918"/>
      <c r="AP118" s="1003" t="s">
        <v>420</v>
      </c>
      <c r="AQ118" s="1004"/>
      <c r="AR118" s="1004"/>
      <c r="AS118" s="1004"/>
      <c r="AT118" s="1005"/>
      <c r="AU118" s="932"/>
      <c r="AV118" s="933"/>
      <c r="AW118" s="933"/>
      <c r="AX118" s="933"/>
      <c r="AY118" s="933"/>
      <c r="AZ118" s="1006" t="s">
        <v>451</v>
      </c>
      <c r="BA118" s="997"/>
      <c r="BB118" s="997"/>
      <c r="BC118" s="997"/>
      <c r="BD118" s="997"/>
      <c r="BE118" s="997"/>
      <c r="BF118" s="997"/>
      <c r="BG118" s="997"/>
      <c r="BH118" s="997"/>
      <c r="BI118" s="997"/>
      <c r="BJ118" s="997"/>
      <c r="BK118" s="997"/>
      <c r="BL118" s="997"/>
      <c r="BM118" s="997"/>
      <c r="BN118" s="997"/>
      <c r="BO118" s="997"/>
      <c r="BP118" s="998"/>
      <c r="BQ118" s="1029" t="s">
        <v>226</v>
      </c>
      <c r="BR118" s="1030"/>
      <c r="BS118" s="1030"/>
      <c r="BT118" s="1030"/>
      <c r="BU118" s="1030"/>
      <c r="BV118" s="1030" t="s">
        <v>226</v>
      </c>
      <c r="BW118" s="1030"/>
      <c r="BX118" s="1030"/>
      <c r="BY118" s="1030"/>
      <c r="BZ118" s="1030"/>
      <c r="CA118" s="1030" t="s">
        <v>226</v>
      </c>
      <c r="CB118" s="1030"/>
      <c r="CC118" s="1030"/>
      <c r="CD118" s="1030"/>
      <c r="CE118" s="1030"/>
      <c r="CF118" s="946" t="s">
        <v>226</v>
      </c>
      <c r="CG118" s="947"/>
      <c r="CH118" s="947"/>
      <c r="CI118" s="947"/>
      <c r="CJ118" s="947"/>
      <c r="CK118" s="977"/>
      <c r="CL118" s="978"/>
      <c r="CM118" s="948" t="s">
        <v>452</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226</v>
      </c>
      <c r="DH118" s="991"/>
      <c r="DI118" s="991"/>
      <c r="DJ118" s="991"/>
      <c r="DK118" s="992"/>
      <c r="DL118" s="993" t="s">
        <v>226</v>
      </c>
      <c r="DM118" s="991"/>
      <c r="DN118" s="991"/>
      <c r="DO118" s="991"/>
      <c r="DP118" s="992"/>
      <c r="DQ118" s="993" t="s">
        <v>427</v>
      </c>
      <c r="DR118" s="991"/>
      <c r="DS118" s="991"/>
      <c r="DT118" s="991"/>
      <c r="DU118" s="992"/>
      <c r="DV118" s="994" t="s">
        <v>427</v>
      </c>
      <c r="DW118" s="995"/>
      <c r="DX118" s="995"/>
      <c r="DY118" s="995"/>
      <c r="DZ118" s="996"/>
    </row>
    <row r="119" spans="1:130" s="226" customFormat="1" ht="26.25" customHeight="1">
      <c r="A119" s="1090" t="s">
        <v>424</v>
      </c>
      <c r="B119" s="976"/>
      <c r="C119" s="955" t="s">
        <v>425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226</v>
      </c>
      <c r="AB119" s="924"/>
      <c r="AC119" s="924"/>
      <c r="AD119" s="924"/>
      <c r="AE119" s="925"/>
      <c r="AF119" s="926" t="s">
        <v>427</v>
      </c>
      <c r="AG119" s="924"/>
      <c r="AH119" s="924"/>
      <c r="AI119" s="924"/>
      <c r="AJ119" s="925"/>
      <c r="AK119" s="926" t="s">
        <v>226</v>
      </c>
      <c r="AL119" s="924"/>
      <c r="AM119" s="924"/>
      <c r="AN119" s="924"/>
      <c r="AO119" s="925"/>
      <c r="AP119" s="927" t="s">
        <v>427</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453</v>
      </c>
      <c r="BP119" s="1038"/>
      <c r="BQ119" s="1029">
        <v>16498211</v>
      </c>
      <c r="BR119" s="1030"/>
      <c r="BS119" s="1030"/>
      <c r="BT119" s="1030"/>
      <c r="BU119" s="1030"/>
      <c r="BV119" s="1030">
        <v>15674360</v>
      </c>
      <c r="BW119" s="1030"/>
      <c r="BX119" s="1030"/>
      <c r="BY119" s="1030"/>
      <c r="BZ119" s="1030"/>
      <c r="CA119" s="1030">
        <v>15504816</v>
      </c>
      <c r="CB119" s="1030"/>
      <c r="CC119" s="1030"/>
      <c r="CD119" s="1030"/>
      <c r="CE119" s="1030"/>
      <c r="CF119" s="1031"/>
      <c r="CG119" s="1032"/>
      <c r="CH119" s="1032"/>
      <c r="CI119" s="1032"/>
      <c r="CJ119" s="1033"/>
      <c r="CK119" s="979"/>
      <c r="CL119" s="980"/>
      <c r="CM119" s="1034" t="s">
        <v>454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7010</v>
      </c>
      <c r="DH119" s="1016"/>
      <c r="DI119" s="1016"/>
      <c r="DJ119" s="1016"/>
      <c r="DK119" s="1017"/>
      <c r="DL119" s="1015">
        <v>2263</v>
      </c>
      <c r="DM119" s="1016"/>
      <c r="DN119" s="1016"/>
      <c r="DO119" s="1016"/>
      <c r="DP119" s="1017"/>
      <c r="DQ119" s="1015">
        <v>6285</v>
      </c>
      <c r="DR119" s="1016"/>
      <c r="DS119" s="1016"/>
      <c r="DT119" s="1016"/>
      <c r="DU119" s="1017"/>
      <c r="DV119" s="1018">
        <v>0.1</v>
      </c>
      <c r="DW119" s="1019"/>
      <c r="DX119" s="1019"/>
      <c r="DY119" s="1019"/>
      <c r="DZ119" s="1020"/>
    </row>
    <row r="120" spans="1:130" s="226" customFormat="1" ht="26.25" customHeight="1">
      <c r="A120" s="1091"/>
      <c r="B120" s="978"/>
      <c r="C120" s="948" t="s">
        <v>431</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226</v>
      </c>
      <c r="AB120" s="991"/>
      <c r="AC120" s="991"/>
      <c r="AD120" s="991"/>
      <c r="AE120" s="992"/>
      <c r="AF120" s="993" t="s">
        <v>226</v>
      </c>
      <c r="AG120" s="991"/>
      <c r="AH120" s="991"/>
      <c r="AI120" s="991"/>
      <c r="AJ120" s="992"/>
      <c r="AK120" s="993" t="s">
        <v>226</v>
      </c>
      <c r="AL120" s="991"/>
      <c r="AM120" s="991"/>
      <c r="AN120" s="991"/>
      <c r="AO120" s="992"/>
      <c r="AP120" s="994" t="s">
        <v>226</v>
      </c>
      <c r="AQ120" s="995"/>
      <c r="AR120" s="995"/>
      <c r="AS120" s="995"/>
      <c r="AT120" s="996"/>
      <c r="AU120" s="1021" t="s">
        <v>455</v>
      </c>
      <c r="AV120" s="1022"/>
      <c r="AW120" s="1022"/>
      <c r="AX120" s="1022"/>
      <c r="AY120" s="1023"/>
      <c r="AZ120" s="972" t="s">
        <v>456</v>
      </c>
      <c r="BA120" s="921"/>
      <c r="BB120" s="921"/>
      <c r="BC120" s="921"/>
      <c r="BD120" s="921"/>
      <c r="BE120" s="921"/>
      <c r="BF120" s="921"/>
      <c r="BG120" s="921"/>
      <c r="BH120" s="921"/>
      <c r="BI120" s="921"/>
      <c r="BJ120" s="921"/>
      <c r="BK120" s="921"/>
      <c r="BL120" s="921"/>
      <c r="BM120" s="921"/>
      <c r="BN120" s="921"/>
      <c r="BO120" s="921"/>
      <c r="BP120" s="922"/>
      <c r="BQ120" s="958">
        <v>8960215</v>
      </c>
      <c r="BR120" s="959"/>
      <c r="BS120" s="959"/>
      <c r="BT120" s="959"/>
      <c r="BU120" s="959"/>
      <c r="BV120" s="959">
        <v>10014965</v>
      </c>
      <c r="BW120" s="959"/>
      <c r="BX120" s="959"/>
      <c r="BY120" s="959"/>
      <c r="BZ120" s="959"/>
      <c r="CA120" s="959">
        <v>10540972</v>
      </c>
      <c r="CB120" s="959"/>
      <c r="CC120" s="959"/>
      <c r="CD120" s="959"/>
      <c r="CE120" s="959"/>
      <c r="CF120" s="973">
        <v>204.3</v>
      </c>
      <c r="CG120" s="974"/>
      <c r="CH120" s="974"/>
      <c r="CI120" s="974"/>
      <c r="CJ120" s="974"/>
      <c r="CK120" s="1039" t="s">
        <v>457</v>
      </c>
      <c r="CL120" s="1040"/>
      <c r="CM120" s="1040"/>
      <c r="CN120" s="1040"/>
      <c r="CO120" s="1041"/>
      <c r="CP120" s="1047" t="s">
        <v>458</v>
      </c>
      <c r="CQ120" s="1048"/>
      <c r="CR120" s="1048"/>
      <c r="CS120" s="1048"/>
      <c r="CT120" s="1048"/>
      <c r="CU120" s="1048"/>
      <c r="CV120" s="1048"/>
      <c r="CW120" s="1048"/>
      <c r="CX120" s="1048"/>
      <c r="CY120" s="1048"/>
      <c r="CZ120" s="1048"/>
      <c r="DA120" s="1048"/>
      <c r="DB120" s="1048"/>
      <c r="DC120" s="1048"/>
      <c r="DD120" s="1048"/>
      <c r="DE120" s="1048"/>
      <c r="DF120" s="1049"/>
      <c r="DG120" s="958">
        <v>1196972</v>
      </c>
      <c r="DH120" s="959"/>
      <c r="DI120" s="959"/>
      <c r="DJ120" s="959"/>
      <c r="DK120" s="959"/>
      <c r="DL120" s="959">
        <v>1076214</v>
      </c>
      <c r="DM120" s="959"/>
      <c r="DN120" s="959"/>
      <c r="DO120" s="959"/>
      <c r="DP120" s="959"/>
      <c r="DQ120" s="959">
        <v>977674</v>
      </c>
      <c r="DR120" s="959"/>
      <c r="DS120" s="959"/>
      <c r="DT120" s="959"/>
      <c r="DU120" s="959"/>
      <c r="DV120" s="960">
        <v>18.899999999999999</v>
      </c>
      <c r="DW120" s="960"/>
      <c r="DX120" s="960"/>
      <c r="DY120" s="960"/>
      <c r="DZ120" s="961"/>
    </row>
    <row r="121" spans="1:130" s="226" customFormat="1" ht="26.25" customHeight="1">
      <c r="A121" s="1091"/>
      <c r="B121" s="978"/>
      <c r="C121" s="999" t="s">
        <v>459</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226</v>
      </c>
      <c r="AB121" s="991"/>
      <c r="AC121" s="991"/>
      <c r="AD121" s="991"/>
      <c r="AE121" s="992"/>
      <c r="AF121" s="993" t="s">
        <v>226</v>
      </c>
      <c r="AG121" s="991"/>
      <c r="AH121" s="991"/>
      <c r="AI121" s="991"/>
      <c r="AJ121" s="992"/>
      <c r="AK121" s="993" t="s">
        <v>226</v>
      </c>
      <c r="AL121" s="991"/>
      <c r="AM121" s="991"/>
      <c r="AN121" s="991"/>
      <c r="AO121" s="992"/>
      <c r="AP121" s="994" t="s">
        <v>226</v>
      </c>
      <c r="AQ121" s="995"/>
      <c r="AR121" s="995"/>
      <c r="AS121" s="995"/>
      <c r="AT121" s="996"/>
      <c r="AU121" s="1024"/>
      <c r="AV121" s="1025"/>
      <c r="AW121" s="1025"/>
      <c r="AX121" s="1025"/>
      <c r="AY121" s="1026"/>
      <c r="AZ121" s="981" t="s">
        <v>460</v>
      </c>
      <c r="BA121" s="982"/>
      <c r="BB121" s="982"/>
      <c r="BC121" s="982"/>
      <c r="BD121" s="982"/>
      <c r="BE121" s="982"/>
      <c r="BF121" s="982"/>
      <c r="BG121" s="982"/>
      <c r="BH121" s="982"/>
      <c r="BI121" s="982"/>
      <c r="BJ121" s="982"/>
      <c r="BK121" s="982"/>
      <c r="BL121" s="982"/>
      <c r="BM121" s="982"/>
      <c r="BN121" s="982"/>
      <c r="BO121" s="982"/>
      <c r="BP121" s="983"/>
      <c r="BQ121" s="951">
        <v>98407</v>
      </c>
      <c r="BR121" s="952"/>
      <c r="BS121" s="952"/>
      <c r="BT121" s="952"/>
      <c r="BU121" s="952"/>
      <c r="BV121" s="952">
        <v>83827</v>
      </c>
      <c r="BW121" s="952"/>
      <c r="BX121" s="952"/>
      <c r="BY121" s="952"/>
      <c r="BZ121" s="952"/>
      <c r="CA121" s="952">
        <v>69576</v>
      </c>
      <c r="CB121" s="952"/>
      <c r="CC121" s="952"/>
      <c r="CD121" s="952"/>
      <c r="CE121" s="952"/>
      <c r="CF121" s="946">
        <v>1.3</v>
      </c>
      <c r="CG121" s="947"/>
      <c r="CH121" s="947"/>
      <c r="CI121" s="947"/>
      <c r="CJ121" s="947"/>
      <c r="CK121" s="1042"/>
      <c r="CL121" s="1043"/>
      <c r="CM121" s="1043"/>
      <c r="CN121" s="1043"/>
      <c r="CO121" s="1044"/>
      <c r="CP121" s="1052" t="s">
        <v>400</v>
      </c>
      <c r="CQ121" s="1053"/>
      <c r="CR121" s="1053"/>
      <c r="CS121" s="1053"/>
      <c r="CT121" s="1053"/>
      <c r="CU121" s="1053"/>
      <c r="CV121" s="1053"/>
      <c r="CW121" s="1053"/>
      <c r="CX121" s="1053"/>
      <c r="CY121" s="1053"/>
      <c r="CZ121" s="1053"/>
      <c r="DA121" s="1053"/>
      <c r="DB121" s="1053"/>
      <c r="DC121" s="1053"/>
      <c r="DD121" s="1053"/>
      <c r="DE121" s="1053"/>
      <c r="DF121" s="1054"/>
      <c r="DG121" s="951">
        <v>773524</v>
      </c>
      <c r="DH121" s="952"/>
      <c r="DI121" s="952"/>
      <c r="DJ121" s="952"/>
      <c r="DK121" s="952"/>
      <c r="DL121" s="952">
        <v>742471</v>
      </c>
      <c r="DM121" s="952"/>
      <c r="DN121" s="952"/>
      <c r="DO121" s="952"/>
      <c r="DP121" s="952"/>
      <c r="DQ121" s="952">
        <v>764694</v>
      </c>
      <c r="DR121" s="952"/>
      <c r="DS121" s="952"/>
      <c r="DT121" s="952"/>
      <c r="DU121" s="952"/>
      <c r="DV121" s="953">
        <v>14.8</v>
      </c>
      <c r="DW121" s="953"/>
      <c r="DX121" s="953"/>
      <c r="DY121" s="953"/>
      <c r="DZ121" s="954"/>
    </row>
    <row r="122" spans="1:130" s="226" customFormat="1" ht="26.25" customHeight="1">
      <c r="A122" s="1091"/>
      <c r="B122" s="978"/>
      <c r="C122" s="948" t="s">
        <v>441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226</v>
      </c>
      <c r="AB122" s="991"/>
      <c r="AC122" s="991"/>
      <c r="AD122" s="991"/>
      <c r="AE122" s="992"/>
      <c r="AF122" s="993" t="s">
        <v>226</v>
      </c>
      <c r="AG122" s="991"/>
      <c r="AH122" s="991"/>
      <c r="AI122" s="991"/>
      <c r="AJ122" s="992"/>
      <c r="AK122" s="993" t="s">
        <v>226</v>
      </c>
      <c r="AL122" s="991"/>
      <c r="AM122" s="991"/>
      <c r="AN122" s="991"/>
      <c r="AO122" s="992"/>
      <c r="AP122" s="994" t="s">
        <v>226</v>
      </c>
      <c r="AQ122" s="995"/>
      <c r="AR122" s="995"/>
      <c r="AS122" s="995"/>
      <c r="AT122" s="996"/>
      <c r="AU122" s="1024"/>
      <c r="AV122" s="1025"/>
      <c r="AW122" s="1025"/>
      <c r="AX122" s="1025"/>
      <c r="AY122" s="1026"/>
      <c r="AZ122" s="1006" t="s">
        <v>461</v>
      </c>
      <c r="BA122" s="997"/>
      <c r="BB122" s="997"/>
      <c r="BC122" s="997"/>
      <c r="BD122" s="997"/>
      <c r="BE122" s="997"/>
      <c r="BF122" s="997"/>
      <c r="BG122" s="997"/>
      <c r="BH122" s="997"/>
      <c r="BI122" s="997"/>
      <c r="BJ122" s="997"/>
      <c r="BK122" s="997"/>
      <c r="BL122" s="997"/>
      <c r="BM122" s="997"/>
      <c r="BN122" s="997"/>
      <c r="BO122" s="997"/>
      <c r="BP122" s="998"/>
      <c r="BQ122" s="1029">
        <v>12048784</v>
      </c>
      <c r="BR122" s="1030"/>
      <c r="BS122" s="1030"/>
      <c r="BT122" s="1030"/>
      <c r="BU122" s="1030"/>
      <c r="BV122" s="1030">
        <v>11904831</v>
      </c>
      <c r="BW122" s="1030"/>
      <c r="BX122" s="1030"/>
      <c r="BY122" s="1030"/>
      <c r="BZ122" s="1030"/>
      <c r="CA122" s="1030">
        <v>11615249</v>
      </c>
      <c r="CB122" s="1030"/>
      <c r="CC122" s="1030"/>
      <c r="CD122" s="1030"/>
      <c r="CE122" s="1030"/>
      <c r="CF122" s="1050">
        <v>225.1</v>
      </c>
      <c r="CG122" s="1051"/>
      <c r="CH122" s="1051"/>
      <c r="CI122" s="1051"/>
      <c r="CJ122" s="1051"/>
      <c r="CK122" s="1042"/>
      <c r="CL122" s="1043"/>
      <c r="CM122" s="1043"/>
      <c r="CN122" s="1043"/>
      <c r="CO122" s="1044"/>
      <c r="CP122" s="1052" t="s">
        <v>462</v>
      </c>
      <c r="CQ122" s="1053"/>
      <c r="CR122" s="1053"/>
      <c r="CS122" s="1053"/>
      <c r="CT122" s="1053"/>
      <c r="CU122" s="1053"/>
      <c r="CV122" s="1053"/>
      <c r="CW122" s="1053"/>
      <c r="CX122" s="1053"/>
      <c r="CY122" s="1053"/>
      <c r="CZ122" s="1053"/>
      <c r="DA122" s="1053"/>
      <c r="DB122" s="1053"/>
      <c r="DC122" s="1053"/>
      <c r="DD122" s="1053"/>
      <c r="DE122" s="1053"/>
      <c r="DF122" s="1054"/>
      <c r="DG122" s="951">
        <v>24200</v>
      </c>
      <c r="DH122" s="952"/>
      <c r="DI122" s="952"/>
      <c r="DJ122" s="952"/>
      <c r="DK122" s="952"/>
      <c r="DL122" s="952">
        <v>48400</v>
      </c>
      <c r="DM122" s="952"/>
      <c r="DN122" s="952"/>
      <c r="DO122" s="952"/>
      <c r="DP122" s="952"/>
      <c r="DQ122" s="952">
        <v>65445</v>
      </c>
      <c r="DR122" s="952"/>
      <c r="DS122" s="952"/>
      <c r="DT122" s="952"/>
      <c r="DU122" s="952"/>
      <c r="DV122" s="953">
        <v>1.3</v>
      </c>
      <c r="DW122" s="953"/>
      <c r="DX122" s="953"/>
      <c r="DY122" s="953"/>
      <c r="DZ122" s="954"/>
    </row>
    <row r="123" spans="1:130" s="226" customFormat="1" ht="26.25" customHeight="1">
      <c r="A123" s="1091"/>
      <c r="B123" s="978"/>
      <c r="C123" s="948" t="s">
        <v>447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226</v>
      </c>
      <c r="AB123" s="991"/>
      <c r="AC123" s="991"/>
      <c r="AD123" s="991"/>
      <c r="AE123" s="992"/>
      <c r="AF123" s="993" t="s">
        <v>226</v>
      </c>
      <c r="AG123" s="991"/>
      <c r="AH123" s="991"/>
      <c r="AI123" s="991"/>
      <c r="AJ123" s="992"/>
      <c r="AK123" s="993" t="s">
        <v>226</v>
      </c>
      <c r="AL123" s="991"/>
      <c r="AM123" s="991"/>
      <c r="AN123" s="991"/>
      <c r="AO123" s="992"/>
      <c r="AP123" s="994" t="s">
        <v>427</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463</v>
      </c>
      <c r="BP123" s="1038"/>
      <c r="BQ123" s="1097">
        <v>21107406</v>
      </c>
      <c r="BR123" s="1098"/>
      <c r="BS123" s="1098"/>
      <c r="BT123" s="1098"/>
      <c r="BU123" s="1098"/>
      <c r="BV123" s="1098">
        <v>22003623</v>
      </c>
      <c r="BW123" s="1098"/>
      <c r="BX123" s="1098"/>
      <c r="BY123" s="1098"/>
      <c r="BZ123" s="1098"/>
      <c r="CA123" s="1098">
        <v>22225797</v>
      </c>
      <c r="CB123" s="1098"/>
      <c r="CC123" s="1098"/>
      <c r="CD123" s="1098"/>
      <c r="CE123" s="1098"/>
      <c r="CF123" s="1031"/>
      <c r="CG123" s="1032"/>
      <c r="CH123" s="1032"/>
      <c r="CI123" s="1032"/>
      <c r="CJ123" s="1033"/>
      <c r="CK123" s="1042"/>
      <c r="CL123" s="1043"/>
      <c r="CM123" s="1043"/>
      <c r="CN123" s="1043"/>
      <c r="CO123" s="1044"/>
      <c r="CP123" s="1052" t="s">
        <v>397</v>
      </c>
      <c r="CQ123" s="1053"/>
      <c r="CR123" s="1053"/>
      <c r="CS123" s="1053"/>
      <c r="CT123" s="1053"/>
      <c r="CU123" s="1053"/>
      <c r="CV123" s="1053"/>
      <c r="CW123" s="1053"/>
      <c r="CX123" s="1053"/>
      <c r="CY123" s="1053"/>
      <c r="CZ123" s="1053"/>
      <c r="DA123" s="1053"/>
      <c r="DB123" s="1053"/>
      <c r="DC123" s="1053"/>
      <c r="DD123" s="1053"/>
      <c r="DE123" s="1053"/>
      <c r="DF123" s="1054"/>
      <c r="DG123" s="990" t="s">
        <v>226</v>
      </c>
      <c r="DH123" s="991"/>
      <c r="DI123" s="991"/>
      <c r="DJ123" s="991"/>
      <c r="DK123" s="992"/>
      <c r="DL123" s="993" t="s">
        <v>226</v>
      </c>
      <c r="DM123" s="991"/>
      <c r="DN123" s="991"/>
      <c r="DO123" s="991"/>
      <c r="DP123" s="992"/>
      <c r="DQ123" s="993" t="s">
        <v>427</v>
      </c>
      <c r="DR123" s="991"/>
      <c r="DS123" s="991"/>
      <c r="DT123" s="991"/>
      <c r="DU123" s="992"/>
      <c r="DV123" s="994" t="s">
        <v>226</v>
      </c>
      <c r="DW123" s="995"/>
      <c r="DX123" s="995"/>
      <c r="DY123" s="995"/>
      <c r="DZ123" s="996"/>
    </row>
    <row r="124" spans="1:130" s="226" customFormat="1" ht="26.25" customHeight="1" thickBot="1">
      <c r="A124" s="1091"/>
      <c r="B124" s="978"/>
      <c r="C124" s="948" t="s">
        <v>450</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226</v>
      </c>
      <c r="AB124" s="991"/>
      <c r="AC124" s="991"/>
      <c r="AD124" s="991"/>
      <c r="AE124" s="992"/>
      <c r="AF124" s="993" t="s">
        <v>226</v>
      </c>
      <c r="AG124" s="991"/>
      <c r="AH124" s="991"/>
      <c r="AI124" s="991"/>
      <c r="AJ124" s="992"/>
      <c r="AK124" s="993" t="s">
        <v>226</v>
      </c>
      <c r="AL124" s="991"/>
      <c r="AM124" s="991"/>
      <c r="AN124" s="991"/>
      <c r="AO124" s="992"/>
      <c r="AP124" s="994" t="s">
        <v>226</v>
      </c>
      <c r="AQ124" s="995"/>
      <c r="AR124" s="995"/>
      <c r="AS124" s="995"/>
      <c r="AT124" s="996"/>
      <c r="AU124" s="1093" t="s">
        <v>464</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427</v>
      </c>
      <c r="BR124" s="1060"/>
      <c r="BS124" s="1060"/>
      <c r="BT124" s="1060"/>
      <c r="BU124" s="1060"/>
      <c r="BV124" s="1060" t="s">
        <v>226</v>
      </c>
      <c r="BW124" s="1060"/>
      <c r="BX124" s="1060"/>
      <c r="BY124" s="1060"/>
      <c r="BZ124" s="1060"/>
      <c r="CA124" s="1060" t="s">
        <v>226</v>
      </c>
      <c r="CB124" s="1060"/>
      <c r="CC124" s="1060"/>
      <c r="CD124" s="1060"/>
      <c r="CE124" s="1060"/>
      <c r="CF124" s="1061"/>
      <c r="CG124" s="1062"/>
      <c r="CH124" s="1062"/>
      <c r="CI124" s="1062"/>
      <c r="CJ124" s="1063"/>
      <c r="CK124" s="1045"/>
      <c r="CL124" s="1045"/>
      <c r="CM124" s="1045"/>
      <c r="CN124" s="1045"/>
      <c r="CO124" s="1046"/>
      <c r="CP124" s="1052" t="s">
        <v>465</v>
      </c>
      <c r="CQ124" s="1053"/>
      <c r="CR124" s="1053"/>
      <c r="CS124" s="1053"/>
      <c r="CT124" s="1053"/>
      <c r="CU124" s="1053"/>
      <c r="CV124" s="1053"/>
      <c r="CW124" s="1053"/>
      <c r="CX124" s="1053"/>
      <c r="CY124" s="1053"/>
      <c r="CZ124" s="1053"/>
      <c r="DA124" s="1053"/>
      <c r="DB124" s="1053"/>
      <c r="DC124" s="1053"/>
      <c r="DD124" s="1053"/>
      <c r="DE124" s="1053"/>
      <c r="DF124" s="1054"/>
      <c r="DG124" s="1037" t="s">
        <v>226</v>
      </c>
      <c r="DH124" s="1016"/>
      <c r="DI124" s="1016"/>
      <c r="DJ124" s="1016"/>
      <c r="DK124" s="1017"/>
      <c r="DL124" s="1015" t="s">
        <v>226</v>
      </c>
      <c r="DM124" s="1016"/>
      <c r="DN124" s="1016"/>
      <c r="DO124" s="1016"/>
      <c r="DP124" s="1017"/>
      <c r="DQ124" s="1015" t="s">
        <v>226</v>
      </c>
      <c r="DR124" s="1016"/>
      <c r="DS124" s="1016"/>
      <c r="DT124" s="1016"/>
      <c r="DU124" s="1017"/>
      <c r="DV124" s="1018" t="s">
        <v>226</v>
      </c>
      <c r="DW124" s="1019"/>
      <c r="DX124" s="1019"/>
      <c r="DY124" s="1019"/>
      <c r="DZ124" s="1020"/>
    </row>
    <row r="125" spans="1:130" s="226" customFormat="1" ht="26.25" customHeight="1">
      <c r="A125" s="1091"/>
      <c r="B125" s="978"/>
      <c r="C125" s="948" t="s">
        <v>452</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226</v>
      </c>
      <c r="AB125" s="991"/>
      <c r="AC125" s="991"/>
      <c r="AD125" s="991"/>
      <c r="AE125" s="992"/>
      <c r="AF125" s="993" t="s">
        <v>427</v>
      </c>
      <c r="AG125" s="991"/>
      <c r="AH125" s="991"/>
      <c r="AI125" s="991"/>
      <c r="AJ125" s="992"/>
      <c r="AK125" s="993" t="s">
        <v>226</v>
      </c>
      <c r="AL125" s="991"/>
      <c r="AM125" s="991"/>
      <c r="AN125" s="991"/>
      <c r="AO125" s="992"/>
      <c r="AP125" s="994" t="s">
        <v>226</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466</v>
      </c>
      <c r="CL125" s="1040"/>
      <c r="CM125" s="1040"/>
      <c r="CN125" s="1040"/>
      <c r="CO125" s="1041"/>
      <c r="CP125" s="972" t="s">
        <v>467</v>
      </c>
      <c r="CQ125" s="921"/>
      <c r="CR125" s="921"/>
      <c r="CS125" s="921"/>
      <c r="CT125" s="921"/>
      <c r="CU125" s="921"/>
      <c r="CV125" s="921"/>
      <c r="CW125" s="921"/>
      <c r="CX125" s="921"/>
      <c r="CY125" s="921"/>
      <c r="CZ125" s="921"/>
      <c r="DA125" s="921"/>
      <c r="DB125" s="921"/>
      <c r="DC125" s="921"/>
      <c r="DD125" s="921"/>
      <c r="DE125" s="921"/>
      <c r="DF125" s="922"/>
      <c r="DG125" s="958" t="s">
        <v>226</v>
      </c>
      <c r="DH125" s="959"/>
      <c r="DI125" s="959"/>
      <c r="DJ125" s="959"/>
      <c r="DK125" s="959"/>
      <c r="DL125" s="959" t="s">
        <v>226</v>
      </c>
      <c r="DM125" s="959"/>
      <c r="DN125" s="959"/>
      <c r="DO125" s="959"/>
      <c r="DP125" s="959"/>
      <c r="DQ125" s="959" t="s">
        <v>226</v>
      </c>
      <c r="DR125" s="959"/>
      <c r="DS125" s="959"/>
      <c r="DT125" s="959"/>
      <c r="DU125" s="959"/>
      <c r="DV125" s="960" t="s">
        <v>226</v>
      </c>
      <c r="DW125" s="960"/>
      <c r="DX125" s="960"/>
      <c r="DY125" s="960"/>
      <c r="DZ125" s="961"/>
    </row>
    <row r="126" spans="1:130" s="226" customFormat="1" ht="26.25" customHeight="1" thickBot="1">
      <c r="A126" s="1091"/>
      <c r="B126" s="978"/>
      <c r="C126" s="948" t="s">
        <v>454</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855</v>
      </c>
      <c r="AB126" s="991"/>
      <c r="AC126" s="991"/>
      <c r="AD126" s="991"/>
      <c r="AE126" s="992"/>
      <c r="AF126" s="993">
        <v>597</v>
      </c>
      <c r="AG126" s="991"/>
      <c r="AH126" s="991"/>
      <c r="AI126" s="991"/>
      <c r="AJ126" s="992"/>
      <c r="AK126" s="993">
        <v>629</v>
      </c>
      <c r="AL126" s="991"/>
      <c r="AM126" s="991"/>
      <c r="AN126" s="991"/>
      <c r="AO126" s="992"/>
      <c r="AP126" s="994">
        <v>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468</v>
      </c>
      <c r="CQ126" s="982"/>
      <c r="CR126" s="982"/>
      <c r="CS126" s="982"/>
      <c r="CT126" s="982"/>
      <c r="CU126" s="982"/>
      <c r="CV126" s="982"/>
      <c r="CW126" s="982"/>
      <c r="CX126" s="982"/>
      <c r="CY126" s="982"/>
      <c r="CZ126" s="982"/>
      <c r="DA126" s="982"/>
      <c r="DB126" s="982"/>
      <c r="DC126" s="982"/>
      <c r="DD126" s="982"/>
      <c r="DE126" s="982"/>
      <c r="DF126" s="983"/>
      <c r="DG126" s="951" t="s">
        <v>226</v>
      </c>
      <c r="DH126" s="952"/>
      <c r="DI126" s="952"/>
      <c r="DJ126" s="952"/>
      <c r="DK126" s="952"/>
      <c r="DL126" s="952" t="s">
        <v>226</v>
      </c>
      <c r="DM126" s="952"/>
      <c r="DN126" s="952"/>
      <c r="DO126" s="952"/>
      <c r="DP126" s="952"/>
      <c r="DQ126" s="952" t="s">
        <v>226</v>
      </c>
      <c r="DR126" s="952"/>
      <c r="DS126" s="952"/>
      <c r="DT126" s="952"/>
      <c r="DU126" s="952"/>
      <c r="DV126" s="953" t="s">
        <v>427</v>
      </c>
      <c r="DW126" s="953"/>
      <c r="DX126" s="953"/>
      <c r="DY126" s="953"/>
      <c r="DZ126" s="954"/>
    </row>
    <row r="127" spans="1:130" s="226" customFormat="1" ht="26.25" customHeight="1">
      <c r="A127" s="1092"/>
      <c r="B127" s="980"/>
      <c r="C127" s="1034" t="s">
        <v>469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226</v>
      </c>
      <c r="AB127" s="991"/>
      <c r="AC127" s="991"/>
      <c r="AD127" s="991"/>
      <c r="AE127" s="992"/>
      <c r="AF127" s="993" t="s">
        <v>226</v>
      </c>
      <c r="AG127" s="991"/>
      <c r="AH127" s="991"/>
      <c r="AI127" s="991"/>
      <c r="AJ127" s="992"/>
      <c r="AK127" s="993" t="s">
        <v>226</v>
      </c>
      <c r="AL127" s="991"/>
      <c r="AM127" s="991"/>
      <c r="AN127" s="991"/>
      <c r="AO127" s="992"/>
      <c r="AP127" s="994" t="s">
        <v>226</v>
      </c>
      <c r="AQ127" s="995"/>
      <c r="AR127" s="995"/>
      <c r="AS127" s="995"/>
      <c r="AT127" s="996"/>
      <c r="AU127" s="262"/>
      <c r="AV127" s="262"/>
      <c r="AW127" s="262"/>
      <c r="AX127" s="1064" t="s">
        <v>470</v>
      </c>
      <c r="AY127" s="1065"/>
      <c r="AZ127" s="1065"/>
      <c r="BA127" s="1065"/>
      <c r="BB127" s="1065"/>
      <c r="BC127" s="1065"/>
      <c r="BD127" s="1065"/>
      <c r="BE127" s="1066"/>
      <c r="BF127" s="1067" t="s">
        <v>471</v>
      </c>
      <c r="BG127" s="1065"/>
      <c r="BH127" s="1065"/>
      <c r="BI127" s="1065"/>
      <c r="BJ127" s="1065"/>
      <c r="BK127" s="1065"/>
      <c r="BL127" s="1066"/>
      <c r="BM127" s="1067" t="s">
        <v>472</v>
      </c>
      <c r="BN127" s="1065"/>
      <c r="BO127" s="1065"/>
      <c r="BP127" s="1065"/>
      <c r="BQ127" s="1065"/>
      <c r="BR127" s="1065"/>
      <c r="BS127" s="1066"/>
      <c r="BT127" s="1067" t="s">
        <v>473</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474</v>
      </c>
      <c r="CQ127" s="982"/>
      <c r="CR127" s="982"/>
      <c r="CS127" s="982"/>
      <c r="CT127" s="982"/>
      <c r="CU127" s="982"/>
      <c r="CV127" s="982"/>
      <c r="CW127" s="982"/>
      <c r="CX127" s="982"/>
      <c r="CY127" s="982"/>
      <c r="CZ127" s="982"/>
      <c r="DA127" s="982"/>
      <c r="DB127" s="982"/>
      <c r="DC127" s="982"/>
      <c r="DD127" s="982"/>
      <c r="DE127" s="982"/>
      <c r="DF127" s="983"/>
      <c r="DG127" s="951" t="s">
        <v>226</v>
      </c>
      <c r="DH127" s="952"/>
      <c r="DI127" s="952"/>
      <c r="DJ127" s="952"/>
      <c r="DK127" s="952"/>
      <c r="DL127" s="952" t="s">
        <v>226</v>
      </c>
      <c r="DM127" s="952"/>
      <c r="DN127" s="952"/>
      <c r="DO127" s="952"/>
      <c r="DP127" s="952"/>
      <c r="DQ127" s="952" t="s">
        <v>226</v>
      </c>
      <c r="DR127" s="952"/>
      <c r="DS127" s="952"/>
      <c r="DT127" s="952"/>
      <c r="DU127" s="952"/>
      <c r="DV127" s="953" t="s">
        <v>226</v>
      </c>
      <c r="DW127" s="953"/>
      <c r="DX127" s="953"/>
      <c r="DY127" s="953"/>
      <c r="DZ127" s="954"/>
    </row>
    <row r="128" spans="1:130" s="226" customFormat="1" ht="26.25" customHeight="1" thickBot="1">
      <c r="A128" s="1075" t="s">
        <v>475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476</v>
      </c>
      <c r="X128" s="1077"/>
      <c r="Y128" s="1077"/>
      <c r="Z128" s="1078"/>
      <c r="AA128" s="1079">
        <v>41007</v>
      </c>
      <c r="AB128" s="1080"/>
      <c r="AC128" s="1080"/>
      <c r="AD128" s="1080"/>
      <c r="AE128" s="1081"/>
      <c r="AF128" s="1082">
        <v>34725</v>
      </c>
      <c r="AG128" s="1080"/>
      <c r="AH128" s="1080"/>
      <c r="AI128" s="1080"/>
      <c r="AJ128" s="1081"/>
      <c r="AK128" s="1082">
        <v>25614</v>
      </c>
      <c r="AL128" s="1080"/>
      <c r="AM128" s="1080"/>
      <c r="AN128" s="1080"/>
      <c r="AO128" s="1081"/>
      <c r="AP128" s="1083"/>
      <c r="AQ128" s="1084"/>
      <c r="AR128" s="1084"/>
      <c r="AS128" s="1084"/>
      <c r="AT128" s="1085"/>
      <c r="AU128" s="262"/>
      <c r="AV128" s="262"/>
      <c r="AW128" s="262"/>
      <c r="AX128" s="920" t="s">
        <v>477</v>
      </c>
      <c r="AY128" s="921"/>
      <c r="AZ128" s="921"/>
      <c r="BA128" s="921"/>
      <c r="BB128" s="921"/>
      <c r="BC128" s="921"/>
      <c r="BD128" s="921"/>
      <c r="BE128" s="922"/>
      <c r="BF128" s="1086" t="s">
        <v>427</v>
      </c>
      <c r="BG128" s="1087"/>
      <c r="BH128" s="1087"/>
      <c r="BI128" s="1087"/>
      <c r="BJ128" s="1087"/>
      <c r="BK128" s="1087"/>
      <c r="BL128" s="1088"/>
      <c r="BM128" s="1086">
        <v>14.24</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478</v>
      </c>
      <c r="CQ128" s="1069"/>
      <c r="CR128" s="1069"/>
      <c r="CS128" s="1069"/>
      <c r="CT128" s="1069"/>
      <c r="CU128" s="1069"/>
      <c r="CV128" s="1069"/>
      <c r="CW128" s="1069"/>
      <c r="CX128" s="1069"/>
      <c r="CY128" s="1069"/>
      <c r="CZ128" s="1069"/>
      <c r="DA128" s="1069"/>
      <c r="DB128" s="1069"/>
      <c r="DC128" s="1069"/>
      <c r="DD128" s="1069"/>
      <c r="DE128" s="1069"/>
      <c r="DF128" s="1070"/>
      <c r="DG128" s="1071" t="s">
        <v>226</v>
      </c>
      <c r="DH128" s="1072"/>
      <c r="DI128" s="1072"/>
      <c r="DJ128" s="1072"/>
      <c r="DK128" s="1072"/>
      <c r="DL128" s="1072" t="s">
        <v>226</v>
      </c>
      <c r="DM128" s="1072"/>
      <c r="DN128" s="1072"/>
      <c r="DO128" s="1072"/>
      <c r="DP128" s="1072"/>
      <c r="DQ128" s="1072" t="s">
        <v>226</v>
      </c>
      <c r="DR128" s="1072"/>
      <c r="DS128" s="1072"/>
      <c r="DT128" s="1072"/>
      <c r="DU128" s="1072"/>
      <c r="DV128" s="1073" t="s">
        <v>226</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479</v>
      </c>
      <c r="X129" s="1106"/>
      <c r="Y129" s="1106"/>
      <c r="Z129" s="1107"/>
      <c r="AA129" s="990">
        <v>6929151</v>
      </c>
      <c r="AB129" s="991"/>
      <c r="AC129" s="991"/>
      <c r="AD129" s="991"/>
      <c r="AE129" s="992"/>
      <c r="AF129" s="993">
        <v>6537562</v>
      </c>
      <c r="AG129" s="991"/>
      <c r="AH129" s="991"/>
      <c r="AI129" s="991"/>
      <c r="AJ129" s="992"/>
      <c r="AK129" s="993">
        <v>6481249</v>
      </c>
      <c r="AL129" s="991"/>
      <c r="AM129" s="991"/>
      <c r="AN129" s="991"/>
      <c r="AO129" s="992"/>
      <c r="AP129" s="1108"/>
      <c r="AQ129" s="1109"/>
      <c r="AR129" s="1109"/>
      <c r="AS129" s="1109"/>
      <c r="AT129" s="1110"/>
      <c r="AU129" s="264"/>
      <c r="AV129" s="264"/>
      <c r="AW129" s="264"/>
      <c r="AX129" s="1099" t="s">
        <v>480</v>
      </c>
      <c r="AY129" s="982"/>
      <c r="AZ129" s="982"/>
      <c r="BA129" s="982"/>
      <c r="BB129" s="982"/>
      <c r="BC129" s="982"/>
      <c r="BD129" s="982"/>
      <c r="BE129" s="983"/>
      <c r="BF129" s="1100" t="s">
        <v>226</v>
      </c>
      <c r="BG129" s="1101"/>
      <c r="BH129" s="1101"/>
      <c r="BI129" s="1101"/>
      <c r="BJ129" s="1101"/>
      <c r="BK129" s="1101"/>
      <c r="BL129" s="1102"/>
      <c r="BM129" s="1100">
        <v>19.239999999999998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482</v>
      </c>
      <c r="X130" s="1106"/>
      <c r="Y130" s="1106"/>
      <c r="Z130" s="1107"/>
      <c r="AA130" s="990">
        <v>1279632</v>
      </c>
      <c r="AB130" s="991"/>
      <c r="AC130" s="991"/>
      <c r="AD130" s="991"/>
      <c r="AE130" s="992"/>
      <c r="AF130" s="993">
        <v>1233839</v>
      </c>
      <c r="AG130" s="991"/>
      <c r="AH130" s="991"/>
      <c r="AI130" s="991"/>
      <c r="AJ130" s="992"/>
      <c r="AK130" s="993">
        <v>1321618</v>
      </c>
      <c r="AL130" s="991"/>
      <c r="AM130" s="991"/>
      <c r="AN130" s="991"/>
      <c r="AO130" s="992"/>
      <c r="AP130" s="1108"/>
      <c r="AQ130" s="1109"/>
      <c r="AR130" s="1109"/>
      <c r="AS130" s="1109"/>
      <c r="AT130" s="1110"/>
      <c r="AU130" s="264"/>
      <c r="AV130" s="264"/>
      <c r="AW130" s="264"/>
      <c r="AX130" s="1099" t="s">
        <v>483</v>
      </c>
      <c r="AY130" s="982"/>
      <c r="AZ130" s="982"/>
      <c r="BA130" s="982"/>
      <c r="BB130" s="982"/>
      <c r="BC130" s="982"/>
      <c r="BD130" s="982"/>
      <c r="BE130" s="983"/>
      <c r="BF130" s="1136">
        <v>6.7</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484</v>
      </c>
      <c r="X131" s="1144"/>
      <c r="Y131" s="1144"/>
      <c r="Z131" s="1145"/>
      <c r="AA131" s="1037">
        <v>5649519</v>
      </c>
      <c r="AB131" s="1016"/>
      <c r="AC131" s="1016"/>
      <c r="AD131" s="1016"/>
      <c r="AE131" s="1017"/>
      <c r="AF131" s="1015">
        <v>5303723</v>
      </c>
      <c r="AG131" s="1016"/>
      <c r="AH131" s="1016"/>
      <c r="AI131" s="1016"/>
      <c r="AJ131" s="1017"/>
      <c r="AK131" s="1015">
        <v>5159631</v>
      </c>
      <c r="AL131" s="1016"/>
      <c r="AM131" s="1016"/>
      <c r="AN131" s="1016"/>
      <c r="AO131" s="1017"/>
      <c r="AP131" s="1146"/>
      <c r="AQ131" s="1147"/>
      <c r="AR131" s="1147"/>
      <c r="AS131" s="1147"/>
      <c r="AT131" s="1148"/>
      <c r="AU131" s="264"/>
      <c r="AV131" s="264"/>
      <c r="AW131" s="264"/>
      <c r="AX131" s="1118" t="s">
        <v>485</v>
      </c>
      <c r="AY131" s="1069"/>
      <c r="AZ131" s="1069"/>
      <c r="BA131" s="1069"/>
      <c r="BB131" s="1069"/>
      <c r="BC131" s="1069"/>
      <c r="BD131" s="1069"/>
      <c r="BE131" s="1070"/>
      <c r="BF131" s="1119" t="s">
        <v>226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487</v>
      </c>
      <c r="W132" s="1129"/>
      <c r="X132" s="1129"/>
      <c r="Y132" s="1129"/>
      <c r="Z132" s="1130"/>
      <c r="AA132" s="1131">
        <v>6.674479721</v>
      </c>
      <c r="AB132" s="1132"/>
      <c r="AC132" s="1132"/>
      <c r="AD132" s="1132"/>
      <c r="AE132" s="1133"/>
      <c r="AF132" s="1134">
        <v>6.314470043</v>
      </c>
      <c r="AG132" s="1132"/>
      <c r="AH132" s="1132"/>
      <c r="AI132" s="1132"/>
      <c r="AJ132" s="1133"/>
      <c r="AK132" s="1134">
        <v>7.2004373959999999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488</v>
      </c>
      <c r="W133" s="1112"/>
      <c r="X133" s="1112"/>
      <c r="Y133" s="1112"/>
      <c r="Z133" s="1113"/>
      <c r="AA133" s="1114">
        <v>8.1999999999999993</v>
      </c>
      <c r="AB133" s="1115"/>
      <c r="AC133" s="1115"/>
      <c r="AD133" s="1115"/>
      <c r="AE133" s="1116"/>
      <c r="AF133" s="1114">
        <v>7</v>
      </c>
      <c r="AG133" s="1115"/>
      <c r="AH133" s="1115"/>
      <c r="AI133" s="1115"/>
      <c r="AJ133" s="1116"/>
      <c r="AK133" s="1114">
        <v>6.7</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KNdv9eq4VsBRn/fQ/KRINxGVyF7IxYAd5KXprIxPTnNmNfB2yChnDLZvcvPg7OGMZQ4QKjVr+pXCu4dCqrrUw==" saltValue="te5Hct6g9BDv3vlM/ZNt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265625" style="271" customWidth="1"/>
    <col min="121" max="121" width="0" style="270" hidden="1" customWidth="1"/>
    <col min="122" max="16384" width="9" style="270" hidden="1"/>
  </cols>
  <sheetData>
    <row r="1" spans="1:120" ht="13">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70"/>
    </row>
    <row r="17" spans="119:120" ht="13">
      <c r="DP17" s="270"/>
    </row>
    <row r="18" spans="119:120" ht="13"/>
    <row r="19" spans="119:120" ht="13"/>
    <row r="20" spans="119:120" ht="13">
      <c r="DO20" s="270"/>
      <c r="DP20" s="270"/>
    </row>
    <row r="21" spans="119:120" ht="13">
      <c r="DP21" s="270"/>
    </row>
    <row r="22" spans="119:120" ht="13"/>
    <row r="23" spans="119:120" ht="13">
      <c r="DO23" s="270"/>
      <c r="DP23" s="270"/>
    </row>
    <row r="24" spans="119:120" ht="13">
      <c r="DP24" s="270"/>
    </row>
    <row r="25" spans="119:120" ht="13">
      <c r="DP25" s="270"/>
    </row>
    <row r="26" spans="119:120" ht="13">
      <c r="DO26" s="270"/>
      <c r="DP26" s="270"/>
    </row>
    <row r="27" spans="119:120" ht="13"/>
    <row r="28" spans="119:120" ht="13">
      <c r="DO28" s="270"/>
      <c r="DP28" s="270"/>
    </row>
    <row r="29" spans="119:120" ht="13">
      <c r="DP29" s="270"/>
    </row>
    <row r="30" spans="119:120" ht="13"/>
    <row r="31" spans="119:120" ht="13">
      <c r="DO31" s="270"/>
      <c r="DP31" s="270"/>
    </row>
    <row r="32" spans="119:120" ht="13"/>
    <row r="33" spans="98:120" ht="13">
      <c r="DO33" s="270"/>
      <c r="DP33" s="270"/>
    </row>
    <row r="34" spans="98:120" ht="13">
      <c r="DM34" s="270"/>
    </row>
    <row r="35" spans="98:120" ht="13">
      <c r="CT35" s="270"/>
      <c r="CU35" s="270"/>
      <c r="CV35" s="270"/>
      <c r="CY35" s="270"/>
      <c r="CZ35" s="270"/>
      <c r="DA35" s="270"/>
      <c r="DD35" s="270"/>
      <c r="DE35" s="270"/>
      <c r="DF35" s="270"/>
      <c r="DI35" s="270"/>
      <c r="DJ35" s="270"/>
      <c r="DK35" s="270"/>
      <c r="DM35" s="270"/>
      <c r="DN35" s="270"/>
      <c r="DO35" s="270"/>
      <c r="DP35" s="270"/>
    </row>
    <row r="36" spans="98:120" ht="13"/>
    <row r="37" spans="98:120" ht="13">
      <c r="CW37" s="270"/>
      <c r="DB37" s="270"/>
      <c r="DG37" s="270"/>
      <c r="DL37" s="270"/>
      <c r="DP37" s="270"/>
    </row>
    <row r="38" spans="98:120" ht="13">
      <c r="CT38" s="270"/>
      <c r="CU38" s="270"/>
      <c r="CV38" s="270"/>
      <c r="CW38" s="270"/>
      <c r="CY38" s="270"/>
      <c r="CZ38" s="270"/>
      <c r="DA38" s="270"/>
      <c r="DB38" s="270"/>
      <c r="DD38" s="270"/>
      <c r="DE38" s="270"/>
      <c r="DF38" s="270"/>
      <c r="DG38" s="270"/>
      <c r="DI38" s="270"/>
      <c r="DJ38" s="270"/>
      <c r="DK38" s="270"/>
      <c r="DL38" s="270"/>
      <c r="DN38" s="270"/>
      <c r="DO38" s="270"/>
      <c r="DP38" s="270"/>
    </row>
    <row r="39" spans="98:120" ht="13"/>
    <row r="40" spans="98:120" ht="13"/>
    <row r="41" spans="98:120" ht="13"/>
    <row r="42" spans="98:120" ht="13"/>
    <row r="43" spans="98:120" ht="13"/>
    <row r="44" spans="98:120" ht="13"/>
    <row r="45" spans="98:120" ht="13"/>
    <row r="46" spans="98:120" ht="13"/>
    <row r="47" spans="98:120" ht="13"/>
    <row r="48" spans="98:120" ht="13"/>
    <row r="49" spans="22:120" ht="13">
      <c r="DN49" s="270"/>
      <c r="DO49" s="270"/>
      <c r="DP49" s="270"/>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70"/>
      <c r="CS63" s="270"/>
      <c r="CX63" s="270"/>
      <c r="DC63" s="270"/>
      <c r="DH63" s="270"/>
    </row>
    <row r="64" spans="22:120" ht="13">
      <c r="V64" s="270"/>
    </row>
    <row r="65" spans="15:120" ht="13">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
      <c r="Q66" s="270"/>
      <c r="S66" s="270"/>
      <c r="U66" s="270"/>
      <c r="DM66" s="270"/>
    </row>
    <row r="67" spans="15:120" ht="13">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
    <row r="69" spans="15:120" ht="13"/>
    <row r="70" spans="15:120" ht="13"/>
    <row r="71" spans="15:120" ht="13"/>
    <row r="72" spans="15:120" ht="13">
      <c r="DP72" s="270"/>
    </row>
    <row r="73" spans="15:120" ht="13">
      <c r="DP73" s="270"/>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70"/>
      <c r="CX96" s="270"/>
      <c r="DC96" s="270"/>
      <c r="DH96" s="270"/>
    </row>
    <row r="97" spans="24:120" ht="13">
      <c r="CS97" s="270"/>
      <c r="CX97" s="270"/>
      <c r="DC97" s="270"/>
      <c r="DH97" s="270"/>
      <c r="DP97" s="271" t="s">
        <v>489</v>
      </c>
    </row>
    <row r="98" spans="24:120" ht="13" hidden="1">
      <c r="CS98" s="270"/>
      <c r="CX98" s="270"/>
      <c r="DC98" s="270"/>
      <c r="DH98" s="270"/>
    </row>
    <row r="99" spans="24:120" ht="13" hidden="1">
      <c r="CS99" s="270"/>
      <c r="CX99" s="270"/>
      <c r="DC99" s="270"/>
      <c r="DH99" s="270"/>
    </row>
    <row r="100" spans="24:120" ht="13"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t="13" hidden="1">
      <c r="CT103" s="270"/>
      <c r="CV103" s="270"/>
      <c r="CW103" s="270"/>
      <c r="CY103" s="270"/>
      <c r="DA103" s="270"/>
      <c r="DB103" s="270"/>
      <c r="DD103" s="270"/>
      <c r="DF103" s="270"/>
      <c r="DG103" s="270"/>
      <c r="DI103" s="270"/>
      <c r="DK103" s="270"/>
      <c r="DL103" s="270"/>
      <c r="DM103" s="270"/>
      <c r="DN103" s="270"/>
      <c r="DO103" s="270"/>
      <c r="DP103" s="270"/>
    </row>
    <row r="104" spans="24:120" ht="13" hidden="1">
      <c r="CV104" s="270"/>
      <c r="CW104" s="270"/>
      <c r="DA104" s="270"/>
      <c r="DB104" s="270"/>
      <c r="DF104" s="270"/>
      <c r="DG104" s="270"/>
      <c r="DK104" s="270"/>
      <c r="DL104" s="270"/>
      <c r="DN104" s="270"/>
      <c r="DO104" s="270"/>
      <c r="DP104" s="270"/>
    </row>
    <row r="105" spans="24:120" ht="12.75" hidden="1" customHeight="1"/>
    <row r="106" spans="24:120" ht="13" hidden="1"/>
    <row r="107" spans="24:120" ht="13" hidden="1"/>
    <row r="108" spans="24:120" ht="13" hidden="1"/>
    <row r="109" spans="24:120" ht="13" hidden="1"/>
    <row r="110" spans="24:120" ht="13" hidden="1"/>
  </sheetData>
  <sheetProtection algorithmName="SHA-512" hashValue="L6I8CO4E7oXCVQCDhvl1dA1XQjL7GCgsU1kgZ5+Xm0XhIxzb7LnDis22nqO1ZbHJQb5r25y68OBa0+1Had7fWA==" saltValue="3CkMEL50zOCxtYfJOpek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328125" style="271" customWidth="1"/>
    <col min="117" max="16384" width="9" style="270" hidden="1"/>
  </cols>
  <sheetData>
    <row r="1" spans="2:116" ht="13">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
    <row r="3" spans="2:116" ht="13"/>
    <row r="4" spans="2:116" ht="13">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
    <row r="20" spans="9:116" ht="13"/>
    <row r="21" spans="9:116" ht="13">
      <c r="DL21" s="270"/>
    </row>
    <row r="22" spans="9:116" ht="13">
      <c r="DI22" s="270"/>
      <c r="DJ22" s="270"/>
      <c r="DK22" s="270"/>
      <c r="DL22" s="270"/>
    </row>
    <row r="23" spans="9:116" ht="13">
      <c r="CY23" s="270"/>
      <c r="CZ23" s="270"/>
      <c r="DA23" s="270"/>
      <c r="DB23" s="270"/>
      <c r="DC23" s="270"/>
      <c r="DD23" s="270"/>
      <c r="DE23" s="270"/>
      <c r="DF23" s="270"/>
      <c r="DG23" s="270"/>
      <c r="DH23" s="270"/>
      <c r="DI23" s="270"/>
      <c r="DJ23" s="270"/>
      <c r="DK23" s="270"/>
      <c r="DL23" s="270"/>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70"/>
      <c r="DA35" s="270"/>
      <c r="DB35" s="270"/>
      <c r="DC35" s="270"/>
      <c r="DD35" s="270"/>
      <c r="DE35" s="270"/>
      <c r="DF35" s="270"/>
      <c r="DG35" s="270"/>
      <c r="DH35" s="270"/>
      <c r="DI35" s="270"/>
      <c r="DJ35" s="270"/>
      <c r="DK35" s="270"/>
      <c r="DL35" s="270"/>
    </row>
    <row r="36" spans="15:116" ht="13"/>
    <row r="37" spans="15:116" ht="13">
      <c r="DL37" s="270"/>
    </row>
    <row r="38" spans="15:116" ht="13">
      <c r="DI38" s="270"/>
      <c r="DJ38" s="270"/>
      <c r="DK38" s="270"/>
      <c r="DL38" s="270"/>
    </row>
    <row r="39" spans="15:116" ht="13"/>
    <row r="40" spans="15:116" ht="13"/>
    <row r="41" spans="15:116" ht="13"/>
    <row r="42" spans="15:116" ht="13"/>
    <row r="43" spans="15:116" ht="13">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
      <c r="DL44" s="270"/>
    </row>
    <row r="45" spans="15:116" ht="13"/>
    <row r="46" spans="15:116" ht="13">
      <c r="DA46" s="270"/>
      <c r="DB46" s="270"/>
      <c r="DC46" s="270"/>
      <c r="DD46" s="270"/>
      <c r="DE46" s="270"/>
      <c r="DF46" s="270"/>
      <c r="DG46" s="270"/>
      <c r="DH46" s="270"/>
      <c r="DI46" s="270"/>
      <c r="DJ46" s="270"/>
      <c r="DK46" s="270"/>
      <c r="DL46" s="270"/>
    </row>
    <row r="47" spans="15:116" ht="13"/>
    <row r="48" spans="15:116" ht="13"/>
    <row r="49" spans="104:116" ht="13"/>
    <row r="50" spans="104:116" ht="13">
      <c r="CZ50" s="270"/>
      <c r="DA50" s="270"/>
      <c r="DB50" s="270"/>
      <c r="DC50" s="270"/>
      <c r="DD50" s="270"/>
      <c r="DE50" s="270"/>
      <c r="DF50" s="270"/>
      <c r="DG50" s="270"/>
      <c r="DH50" s="270"/>
      <c r="DI50" s="270"/>
      <c r="DJ50" s="270"/>
      <c r="DK50" s="270"/>
      <c r="DL50" s="270"/>
    </row>
    <row r="51" spans="104:116" ht="13"/>
    <row r="52" spans="104:116" ht="13"/>
    <row r="53" spans="104:116" ht="13">
      <c r="DL53" s="270"/>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70"/>
      <c r="DD67" s="270"/>
      <c r="DE67" s="270"/>
      <c r="DF67" s="270"/>
      <c r="DG67" s="270"/>
      <c r="DH67" s="270"/>
      <c r="DI67" s="270"/>
      <c r="DJ67" s="270"/>
      <c r="DK67" s="270"/>
      <c r="DL67" s="270"/>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irUDxOdYI5j93MbIBeIJhgK6hGIB3B4SkPvfsnMG+rPGGltBt3aryJoIOLZQ83fwOFQFSvHWHbstagls3lFeQ==" saltValue="d3gUoCJN3XfUkGeHsFvOO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53125" style="272" customWidth="1"/>
    <col min="37" max="44" width="17" style="272" customWidth="1"/>
    <col min="45" max="45" width="6.08984375" style="279" customWidth="1"/>
    <col min="46" max="46" width="3" style="277" customWidth="1"/>
    <col min="47" max="47" width="19.08984375" style="272" hidden="1" customWidth="1"/>
    <col min="48" max="52" width="12.6328125" style="272" hidden="1" customWidth="1"/>
    <col min="53" max="16384" width="8.6328125" style="272" hidden="1"/>
  </cols>
  <sheetData>
    <row r="1" spans="1:46" ht="13">
      <c r="AS1" s="273"/>
      <c r="AT1" s="273"/>
    </row>
    <row r="2" spans="1:46" ht="13">
      <c r="AS2" s="273"/>
      <c r="AT2" s="273"/>
    </row>
    <row r="3" spans="1:46" ht="13">
      <c r="AS3" s="273"/>
      <c r="AT3" s="273"/>
    </row>
    <row r="4" spans="1:46" ht="13">
      <c r="AS4" s="273"/>
      <c r="AT4" s="273"/>
    </row>
    <row r="5" spans="1:46" ht="16.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ht="13">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492</v>
      </c>
      <c r="AP7" s="283"/>
      <c r="AQ7" s="284" t="s">
        <v>493</v>
      </c>
      <c r="AR7" s="285"/>
    </row>
    <row r="8" spans="1:46" ht="13">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494</v>
      </c>
      <c r="AQ8" s="290" t="s">
        <v>495</v>
      </c>
      <c r="AR8" s="291" t="s">
        <v>496</v>
      </c>
    </row>
    <row r="9" spans="1:46" ht="13">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497</v>
      </c>
      <c r="AL9" s="1155"/>
      <c r="AM9" s="1155"/>
      <c r="AN9" s="1156"/>
      <c r="AO9" s="292">
        <v>1308724</v>
      </c>
      <c r="AP9" s="292">
        <v>140240</v>
      </c>
      <c r="AQ9" s="293">
        <v>135358</v>
      </c>
      <c r="AR9" s="294">
        <v>3.6</v>
      </c>
    </row>
    <row r="10" spans="1:46" ht="13">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498</v>
      </c>
      <c r="AL10" s="1155"/>
      <c r="AM10" s="1155"/>
      <c r="AN10" s="1156"/>
      <c r="AO10" s="295">
        <v>96402</v>
      </c>
      <c r="AP10" s="295">
        <v>10330</v>
      </c>
      <c r="AQ10" s="296">
        <v>16285</v>
      </c>
      <c r="AR10" s="297">
        <v>-36.6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499</v>
      </c>
      <c r="AL11" s="1155"/>
      <c r="AM11" s="1155"/>
      <c r="AN11" s="1156"/>
      <c r="AO11" s="295">
        <v>233079</v>
      </c>
      <c r="AP11" s="295">
        <v>24976</v>
      </c>
      <c r="AQ11" s="296">
        <v>23139</v>
      </c>
      <c r="AR11" s="297">
        <v>7.9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500</v>
      </c>
      <c r="AL12" s="1155"/>
      <c r="AM12" s="1155"/>
      <c r="AN12" s="1156"/>
      <c r="AO12" s="295" t="s">
        <v>501</v>
      </c>
      <c r="AP12" s="295" t="s">
        <v>501</v>
      </c>
      <c r="AQ12" s="296">
        <v>3507</v>
      </c>
      <c r="AR12" s="297" t="s">
        <v>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502</v>
      </c>
      <c r="AL13" s="1155"/>
      <c r="AM13" s="1155"/>
      <c r="AN13" s="1156"/>
      <c r="AO13" s="295" t="s">
        <v>501</v>
      </c>
      <c r="AP13" s="295" t="s">
        <v>501</v>
      </c>
      <c r="AQ13" s="296">
        <v>1</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503</v>
      </c>
      <c r="AL14" s="1155"/>
      <c r="AM14" s="1155"/>
      <c r="AN14" s="1156"/>
      <c r="AO14" s="295">
        <v>65765</v>
      </c>
      <c r="AP14" s="295">
        <v>7047</v>
      </c>
      <c r="AQ14" s="296">
        <v>6299</v>
      </c>
      <c r="AR14" s="297">
        <v>11.9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504</v>
      </c>
      <c r="AL15" s="1155"/>
      <c r="AM15" s="1155"/>
      <c r="AN15" s="1156"/>
      <c r="AO15" s="295">
        <v>85168</v>
      </c>
      <c r="AP15" s="295">
        <v>9126</v>
      </c>
      <c r="AQ15" s="296">
        <v>3566</v>
      </c>
      <c r="AR15" s="297">
        <v>155.9</v>
      </c>
    </row>
    <row r="16" spans="1:46" ht="13">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505</v>
      </c>
      <c r="AL16" s="1158"/>
      <c r="AM16" s="1158"/>
      <c r="AN16" s="1159"/>
      <c r="AO16" s="295">
        <v>-152342</v>
      </c>
      <c r="AP16" s="295">
        <v>-16325</v>
      </c>
      <c r="AQ16" s="296">
        <v>-14081</v>
      </c>
      <c r="AR16" s="297">
        <v>15.9</v>
      </c>
    </row>
    <row r="17" spans="1:46" ht="13">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1636796</v>
      </c>
      <c r="AP17" s="295">
        <v>175396</v>
      </c>
      <c r="AQ17" s="296">
        <v>174073</v>
      </c>
      <c r="AR17" s="297">
        <v>0.8</v>
      </c>
    </row>
    <row r="18" spans="1:46" ht="13">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ht="13">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ht="13">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510</v>
      </c>
      <c r="AL21" s="1150"/>
      <c r="AM21" s="1150"/>
      <c r="AN21" s="1151"/>
      <c r="AO21" s="307">
        <v>15.75</v>
      </c>
      <c r="AP21" s="308">
        <v>15.56</v>
      </c>
      <c r="AQ21" s="309">
        <v>0.19</v>
      </c>
      <c r="AR21" s="278"/>
      <c r="AS21" s="310"/>
      <c r="AT21" s="306"/>
    </row>
    <row r="22" spans="1:46" s="311" customFormat="1" ht="13">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511</v>
      </c>
      <c r="AL22" s="1150"/>
      <c r="AM22" s="1150"/>
      <c r="AN22" s="1151"/>
      <c r="AO22" s="312">
        <v>96.3</v>
      </c>
      <c r="AP22" s="313">
        <v>96</v>
      </c>
      <c r="AQ22" s="314">
        <v>0.3</v>
      </c>
      <c r="AR22" s="298"/>
      <c r="AS22" s="310"/>
      <c r="AT22" s="306"/>
    </row>
    <row r="23" spans="1:46" s="311" customFormat="1" ht="13">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
      <c r="A27" s="319" t="s">
        <v>513</v>
      </c>
      <c r="AO27" s="273"/>
      <c r="AP27" s="273"/>
      <c r="AQ27" s="273"/>
      <c r="AR27" s="273"/>
      <c r="AS27" s="273"/>
      <c r="AT27" s="273"/>
    </row>
    <row r="28" spans="1:46" ht="16.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ht="13">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492</v>
      </c>
      <c r="AP30" s="283"/>
      <c r="AQ30" s="284" t="s">
        <v>493</v>
      </c>
      <c r="AR30" s="285"/>
    </row>
    <row r="31" spans="1:46" ht="13">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516</v>
      </c>
      <c r="AL32" s="1166"/>
      <c r="AM32" s="1166"/>
      <c r="AN32" s="1167"/>
      <c r="AO32" s="322">
        <v>1466114</v>
      </c>
      <c r="AP32" s="322">
        <v>157106</v>
      </c>
      <c r="AQ32" s="323">
        <v>106722</v>
      </c>
      <c r="AR32" s="324">
        <v>47.2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517</v>
      </c>
      <c r="AL33" s="1166"/>
      <c r="AM33" s="1166"/>
      <c r="AN33" s="1167"/>
      <c r="AO33" s="322" t="s">
        <v>501</v>
      </c>
      <c r="AP33" s="322" t="s">
        <v>501</v>
      </c>
      <c r="AQ33" s="323">
        <v>147</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518</v>
      </c>
      <c r="AL34" s="1166"/>
      <c r="AM34" s="1166"/>
      <c r="AN34" s="1167"/>
      <c r="AO34" s="322" t="s">
        <v>501</v>
      </c>
      <c r="AP34" s="322" t="s">
        <v>501</v>
      </c>
      <c r="AQ34" s="323">
        <v>287</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519</v>
      </c>
      <c r="AL35" s="1166"/>
      <c r="AM35" s="1166"/>
      <c r="AN35" s="1167"/>
      <c r="AO35" s="322">
        <v>231372</v>
      </c>
      <c r="AP35" s="322">
        <v>24793</v>
      </c>
      <c r="AQ35" s="323">
        <v>22428</v>
      </c>
      <c r="AR35" s="324">
        <v>10.5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520</v>
      </c>
      <c r="AL36" s="1166"/>
      <c r="AM36" s="1166"/>
      <c r="AN36" s="1167"/>
      <c r="AO36" s="322">
        <v>20633</v>
      </c>
      <c r="AP36" s="322">
        <v>2211</v>
      </c>
      <c r="AQ36" s="323">
        <v>4327</v>
      </c>
      <c r="AR36" s="324">
        <v>-48.9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521</v>
      </c>
      <c r="AL37" s="1166"/>
      <c r="AM37" s="1166"/>
      <c r="AN37" s="1167"/>
      <c r="AO37" s="322">
        <v>629</v>
      </c>
      <c r="AP37" s="322">
        <v>67</v>
      </c>
      <c r="AQ37" s="323">
        <v>1437</v>
      </c>
      <c r="AR37" s="324">
        <v>-95.3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522</v>
      </c>
      <c r="AL38" s="1169"/>
      <c r="AM38" s="1169"/>
      <c r="AN38" s="1170"/>
      <c r="AO38" s="325" t="s">
        <v>501</v>
      </c>
      <c r="AP38" s="325" t="s">
        <v>501</v>
      </c>
      <c r="AQ38" s="326">
        <v>25</v>
      </c>
      <c r="AR38" s="314" t="s">
        <v>501</v>
      </c>
      <c r="AS38" s="321"/>
    </row>
    <row r="39" spans="1:46" ht="13">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523</v>
      </c>
      <c r="AL39" s="1169"/>
      <c r="AM39" s="1169"/>
      <c r="AN39" s="1170"/>
      <c r="AO39" s="322">
        <v>-25614</v>
      </c>
      <c r="AP39" s="322">
        <v>-2745</v>
      </c>
      <c r="AQ39" s="323">
        <v>-4811</v>
      </c>
      <c r="AR39" s="324">
        <v>-42.9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524</v>
      </c>
      <c r="AL40" s="1166"/>
      <c r="AM40" s="1166"/>
      <c r="AN40" s="1167"/>
      <c r="AO40" s="322">
        <v>-1321618</v>
      </c>
      <c r="AP40" s="322">
        <v>-141622</v>
      </c>
      <c r="AQ40" s="323">
        <v>-91754</v>
      </c>
      <c r="AR40" s="324">
        <v>54.3</v>
      </c>
      <c r="AS40" s="321"/>
    </row>
    <row r="41" spans="1:46" ht="13">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371516</v>
      </c>
      <c r="AP41" s="322">
        <v>39811</v>
      </c>
      <c r="AQ41" s="323">
        <v>38807</v>
      </c>
      <c r="AR41" s="324">
        <v>2.6</v>
      </c>
      <c r="AS41" s="321"/>
    </row>
    <row r="42" spans="1:46" ht="13">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ht="13">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492</v>
      </c>
      <c r="AN49" s="1162" t="s">
        <v>528</v>
      </c>
      <c r="AO49" s="1163"/>
      <c r="AP49" s="1163"/>
      <c r="AQ49" s="1163"/>
      <c r="AR49" s="1164"/>
    </row>
    <row r="50" spans="1:44" ht="13">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529</v>
      </c>
      <c r="AO50" s="339" t="s">
        <v>530</v>
      </c>
      <c r="AP50" s="340" t="s">
        <v>531</v>
      </c>
      <c r="AQ50" s="341" t="s">
        <v>532</v>
      </c>
      <c r="AR50" s="342" t="s">
        <v>533</v>
      </c>
    </row>
    <row r="51" spans="1:44" ht="13">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2112022</v>
      </c>
      <c r="AN51" s="344">
        <v>206434</v>
      </c>
      <c r="AO51" s="345">
        <v>36.200000000000003</v>
      </c>
      <c r="AP51" s="346">
        <v>136577</v>
      </c>
      <c r="AQ51" s="347">
        <v>19.7</v>
      </c>
      <c r="AR51" s="348">
        <v>16.5</v>
      </c>
    </row>
    <row r="52" spans="1:44" ht="13">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1159740</v>
      </c>
      <c r="AN52" s="352">
        <v>113355</v>
      </c>
      <c r="AO52" s="353">
        <v>50</v>
      </c>
      <c r="AP52" s="354">
        <v>59645</v>
      </c>
      <c r="AQ52" s="355">
        <v>-3.2</v>
      </c>
      <c r="AR52" s="356">
        <v>53.2</v>
      </c>
    </row>
    <row r="53" spans="1:44" ht="13">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1378122</v>
      </c>
      <c r="AN53" s="344">
        <v>137812</v>
      </c>
      <c r="AO53" s="345">
        <v>-33.200000000000003</v>
      </c>
      <c r="AP53" s="346">
        <v>132212</v>
      </c>
      <c r="AQ53" s="347">
        <v>-3.2</v>
      </c>
      <c r="AR53" s="348">
        <v>-30</v>
      </c>
    </row>
    <row r="54" spans="1:44" ht="13">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876332</v>
      </c>
      <c r="AN54" s="352">
        <v>87633</v>
      </c>
      <c r="AO54" s="353">
        <v>-22.7</v>
      </c>
      <c r="AP54" s="354">
        <v>67114</v>
      </c>
      <c r="AQ54" s="355">
        <v>12.5</v>
      </c>
      <c r="AR54" s="356">
        <v>-35.200000000000003</v>
      </c>
    </row>
    <row r="55" spans="1:44" ht="13">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1270459</v>
      </c>
      <c r="AN55" s="344">
        <v>130077</v>
      </c>
      <c r="AO55" s="345">
        <v>-5.6</v>
      </c>
      <c r="AP55" s="346">
        <v>162193</v>
      </c>
      <c r="AQ55" s="347">
        <v>22.7</v>
      </c>
      <c r="AR55" s="348">
        <v>-28.3</v>
      </c>
    </row>
    <row r="56" spans="1:44" ht="13">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772393</v>
      </c>
      <c r="AN56" s="352">
        <v>79082</v>
      </c>
      <c r="AO56" s="353">
        <v>-9.8000000000000007</v>
      </c>
      <c r="AP56" s="354">
        <v>79985</v>
      </c>
      <c r="AQ56" s="355">
        <v>19.2</v>
      </c>
      <c r="AR56" s="356">
        <v>-29</v>
      </c>
    </row>
    <row r="57" spans="1:44" ht="13">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1441693</v>
      </c>
      <c r="AN57" s="344">
        <v>151216</v>
      </c>
      <c r="AO57" s="345">
        <v>16.3</v>
      </c>
      <c r="AP57" s="346">
        <v>168868</v>
      </c>
      <c r="AQ57" s="347">
        <v>4.0999999999999996</v>
      </c>
      <c r="AR57" s="348">
        <v>12.2</v>
      </c>
    </row>
    <row r="58" spans="1:44" ht="13">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875432</v>
      </c>
      <c r="AN58" s="352">
        <v>91822</v>
      </c>
      <c r="AO58" s="353">
        <v>16.100000000000001</v>
      </c>
      <c r="AP58" s="354">
        <v>79360</v>
      </c>
      <c r="AQ58" s="355">
        <v>-0.8</v>
      </c>
      <c r="AR58" s="356">
        <v>16.899999999999999</v>
      </c>
    </row>
    <row r="59" spans="1:44" ht="13">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1718714</v>
      </c>
      <c r="AN59" s="344">
        <v>184174</v>
      </c>
      <c r="AO59" s="345">
        <v>21.8</v>
      </c>
      <c r="AP59" s="346">
        <v>202870</v>
      </c>
      <c r="AQ59" s="347">
        <v>20.100000000000001</v>
      </c>
      <c r="AR59" s="348">
        <v>1.7</v>
      </c>
    </row>
    <row r="60" spans="1:44" ht="13">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1281795</v>
      </c>
      <c r="AN60" s="352">
        <v>137355</v>
      </c>
      <c r="AO60" s="353">
        <v>49.6</v>
      </c>
      <c r="AP60" s="354">
        <v>79735</v>
      </c>
      <c r="AQ60" s="355">
        <v>0.5</v>
      </c>
      <c r="AR60" s="356">
        <v>49.1</v>
      </c>
    </row>
    <row r="61" spans="1:44" ht="13">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1584202</v>
      </c>
      <c r="AN61" s="359">
        <v>161943</v>
      </c>
      <c r="AO61" s="360">
        <v>7.1</v>
      </c>
      <c r="AP61" s="361">
        <v>160544</v>
      </c>
      <c r="AQ61" s="362">
        <v>12.7</v>
      </c>
      <c r="AR61" s="348">
        <v>-5.6</v>
      </c>
    </row>
    <row r="62" spans="1:44" ht="13">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993138</v>
      </c>
      <c r="AN62" s="352">
        <v>101849</v>
      </c>
      <c r="AO62" s="353">
        <v>16.600000000000001</v>
      </c>
      <c r="AP62" s="354">
        <v>73168</v>
      </c>
      <c r="AQ62" s="355">
        <v>5.6</v>
      </c>
      <c r="AR62" s="356">
        <v>11</v>
      </c>
    </row>
    <row r="63" spans="1:44" ht="13">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t="13" hidden="1">
      <c r="AK70" s="273"/>
      <c r="AL70" s="273"/>
      <c r="AM70" s="273"/>
      <c r="AN70" s="273"/>
      <c r="AO70" s="273"/>
      <c r="AP70" s="273"/>
      <c r="AQ70" s="273"/>
      <c r="AR70" s="273"/>
    </row>
    <row r="71" spans="1:46" ht="13" hidden="1">
      <c r="AK71" s="273"/>
      <c r="AL71" s="273"/>
      <c r="AM71" s="273"/>
      <c r="AN71" s="273"/>
      <c r="AO71" s="273"/>
      <c r="AP71" s="273"/>
      <c r="AQ71" s="273"/>
      <c r="AR71" s="273"/>
    </row>
    <row r="72" spans="1:46" ht="13" hidden="1">
      <c r="AK72" s="273"/>
      <c r="AL72" s="273"/>
      <c r="AM72" s="273"/>
      <c r="AN72" s="273"/>
      <c r="AO72" s="273"/>
      <c r="AP72" s="273"/>
      <c r="AQ72" s="273"/>
      <c r="AR72" s="273"/>
    </row>
    <row r="73" spans="1:46" ht="13" hidden="1">
      <c r="AK73" s="273"/>
      <c r="AL73" s="273"/>
      <c r="AM73" s="273"/>
      <c r="AN73" s="273"/>
      <c r="AO73" s="273"/>
      <c r="AP73" s="273"/>
      <c r="AQ73" s="273"/>
      <c r="AR73" s="273"/>
    </row>
    <row r="74" spans="1:46" ht="13" hidden="1"/>
  </sheetData>
  <sheetProtection algorithmName="SHA-512" hashValue="bN4derOGXYy2S6YWu6DTyAYKA3wOBiFsL8lwbaYA64rzyjsppwv/LyDQtc2lT6DH0K1qAG3x80wxVNWjhUBoAg==" saltValue="xHSWrBLZYNlm+qNr+rmc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53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
      <c r="B2" s="270"/>
      <c r="DG2" s="270"/>
    </row>
    <row r="3" spans="2:125" ht="13">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
    <row r="5" spans="2:125" ht="13"/>
    <row r="6" spans="2:125" ht="13"/>
    <row r="7" spans="2:125" ht="13"/>
    <row r="8" spans="2:125" ht="13"/>
    <row r="9" spans="2:125" ht="13">
      <c r="DU9" s="270"/>
    </row>
    <row r="10" spans="2:125" ht="13"/>
    <row r="11" spans="2:125" ht="13"/>
    <row r="12" spans="2:125" ht="13"/>
    <row r="13" spans="2:125" ht="13"/>
    <row r="14" spans="2:125" ht="13"/>
    <row r="15" spans="2:125" ht="13"/>
    <row r="16" spans="2:125" ht="13"/>
    <row r="17" spans="125:125" ht="13">
      <c r="DU17" s="270"/>
    </row>
    <row r="18" spans="125:125" ht="13"/>
    <row r="19" spans="125:125" ht="13"/>
    <row r="20" spans="125:125" ht="13">
      <c r="DU20" s="270"/>
    </row>
    <row r="21" spans="125:125" ht="13">
      <c r="DU21" s="270"/>
    </row>
    <row r="22" spans="125:125" ht="13"/>
    <row r="23" spans="125:125" ht="13"/>
    <row r="24" spans="125:125" ht="13"/>
    <row r="25" spans="125:125" ht="13"/>
    <row r="26" spans="125:125" ht="13"/>
    <row r="27" spans="125:125" ht="13"/>
    <row r="28" spans="125:125" ht="13">
      <c r="DU28" s="270"/>
    </row>
    <row r="29" spans="125:125" ht="13"/>
    <row r="30" spans="125:125" ht="13"/>
    <row r="31" spans="125:125" ht="13"/>
    <row r="32" spans="125:125" ht="13"/>
    <row r="33" spans="2:125" ht="13">
      <c r="B33" s="270"/>
      <c r="G33" s="270"/>
      <c r="I33" s="270"/>
    </row>
    <row r="34" spans="2:125" ht="13">
      <c r="C34" s="270"/>
      <c r="P34" s="270"/>
      <c r="DE34" s="270"/>
      <c r="DH34" s="270"/>
    </row>
    <row r="35" spans="2:125" ht="13">
      <c r="D35" s="270"/>
      <c r="E35" s="270"/>
      <c r="DG35" s="270"/>
      <c r="DJ35" s="270"/>
      <c r="DP35" s="270"/>
      <c r="DQ35" s="270"/>
      <c r="DR35" s="270"/>
      <c r="DS35" s="270"/>
      <c r="DT35" s="270"/>
      <c r="DU35" s="270"/>
    </row>
    <row r="36" spans="2:125" ht="13">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
      <c r="DU37" s="270"/>
    </row>
    <row r="38" spans="2:125" ht="13">
      <c r="DT38" s="270"/>
      <c r="DU38" s="270"/>
    </row>
    <row r="39" spans="2:125" ht="13"/>
    <row r="40" spans="2:125" ht="13">
      <c r="DH40" s="270"/>
    </row>
    <row r="41" spans="2:125" ht="13">
      <c r="DE41" s="270"/>
    </row>
    <row r="42" spans="2:125" ht="13">
      <c r="DG42" s="270"/>
      <c r="DJ42" s="270"/>
    </row>
    <row r="43" spans="2:125" ht="13">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
      <c r="DU44" s="270"/>
    </row>
    <row r="45" spans="2:125" ht="13"/>
    <row r="46" spans="2:125" ht="13"/>
    <row r="47" spans="2:125" ht="13"/>
    <row r="48" spans="2:125" ht="13">
      <c r="DT48" s="270"/>
      <c r="DU48" s="270"/>
    </row>
    <row r="49" spans="120:125" ht="13">
      <c r="DU49" s="270"/>
    </row>
    <row r="50" spans="120:125" ht="13">
      <c r="DU50" s="270"/>
    </row>
    <row r="51" spans="120:125" ht="13">
      <c r="DP51" s="270"/>
      <c r="DQ51" s="270"/>
      <c r="DR51" s="270"/>
      <c r="DS51" s="270"/>
      <c r="DT51" s="270"/>
      <c r="DU51" s="270"/>
    </row>
    <row r="52" spans="120:125" ht="13"/>
    <row r="53" spans="120:125" ht="13"/>
    <row r="54" spans="120:125" ht="13">
      <c r="DU54" s="270"/>
    </row>
    <row r="55" spans="120:125" ht="13"/>
    <row r="56" spans="120:125" ht="13"/>
    <row r="57" spans="120:125" ht="13"/>
    <row r="58" spans="120:125" ht="13">
      <c r="DU58" s="270"/>
    </row>
    <row r="59" spans="120:125" ht="13"/>
    <row r="60" spans="120:125" ht="13"/>
    <row r="61" spans="120:125" ht="13"/>
    <row r="62" spans="120:125" ht="13"/>
    <row r="63" spans="120:125" ht="13">
      <c r="DU63" s="270"/>
    </row>
    <row r="64" spans="120:125" ht="13">
      <c r="DT64" s="270"/>
      <c r="DU64" s="270"/>
    </row>
    <row r="65" spans="123:125" ht="13"/>
    <row r="66" spans="123:125" ht="13"/>
    <row r="67" spans="123:125" ht="13"/>
    <row r="68" spans="123:125" ht="13"/>
    <row r="69" spans="123:125" ht="13">
      <c r="DS69" s="270"/>
      <c r="DT69" s="270"/>
      <c r="DU69" s="270"/>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70"/>
    </row>
    <row r="83" spans="116:125" ht="13">
      <c r="DM83" s="270"/>
      <c r="DN83" s="270"/>
      <c r="DO83" s="270"/>
      <c r="DP83" s="270"/>
      <c r="DQ83" s="270"/>
      <c r="DR83" s="270"/>
      <c r="DS83" s="270"/>
      <c r="DT83" s="270"/>
      <c r="DU83" s="270"/>
    </row>
    <row r="84" spans="116:125" ht="13"/>
    <row r="85" spans="116:125" ht="13"/>
    <row r="86" spans="116:125" ht="13"/>
    <row r="87" spans="116:125" ht="13"/>
    <row r="88" spans="116:125" ht="13">
      <c r="DU88" s="270"/>
    </row>
    <row r="89" spans="116:125" ht="13"/>
    <row r="90" spans="116:125" ht="13"/>
    <row r="91" spans="116:125" ht="13"/>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a7nCRjYwGv2KPNTHQ3Yoi1T9stV13uqk1wd5OZoSBdPXJkbUoJpqFdilYsSqvksALvfIDKHGTZH0RqpNZm+EA==" saltValue="E5Ci6qfu8bJy2GuVR8LK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53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
      <c r="B2" s="270"/>
      <c r="T2" s="270"/>
    </row>
    <row r="3" spans="1:125" ht="13">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70"/>
      <c r="G33" s="270"/>
      <c r="I33" s="270"/>
    </row>
    <row r="34" spans="2:125" ht="13">
      <c r="C34" s="270"/>
      <c r="P34" s="270"/>
      <c r="R34" s="270"/>
      <c r="U34" s="270"/>
    </row>
    <row r="35" spans="2:125" ht="13">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
      <c r="F36" s="270"/>
      <c r="H36" s="270"/>
      <c r="J36" s="270"/>
      <c r="K36" s="270"/>
      <c r="L36" s="270"/>
      <c r="M36" s="270"/>
      <c r="N36" s="270"/>
      <c r="O36" s="270"/>
      <c r="Q36" s="270"/>
      <c r="S36" s="270"/>
      <c r="V36" s="270"/>
    </row>
    <row r="37" spans="2:125" ht="13"/>
    <row r="38" spans="2:125" ht="13"/>
    <row r="39" spans="2:125" ht="13"/>
    <row r="40" spans="2:125" ht="13">
      <c r="U40" s="270"/>
    </row>
    <row r="41" spans="2:125" ht="13">
      <c r="R41" s="270"/>
    </row>
    <row r="42" spans="2:125" ht="13">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
      <c r="Q43" s="270"/>
      <c r="S43" s="270"/>
      <c r="V43" s="270"/>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mTvtVvockfpBprX/l9Lwl7g3b8e2MORrOOkZHBXRKR6udWdw3q756vi98GGX48CO+nPpHtbIEBXSqeS6rhOJA==" saltValue="3vXZDc/NWTYNB9a3a4wn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174" t="s">
        <v>3</v>
      </c>
      <c r="D47" s="1174"/>
      <c r="E47" s="1175"/>
      <c r="F47" s="11">
        <v>47.62</v>
      </c>
      <c r="G47" s="12">
        <v>61.49</v>
      </c>
      <c r="H47" s="12">
        <v>72.56</v>
      </c>
      <c r="I47" s="12">
        <v>72.319999999999993</v>
      </c>
      <c r="J47" s="13">
        <v>76.7</v>
      </c>
    </row>
    <row r="48" spans="2:10" ht="57.75" customHeight="1">
      <c r="B48" s="14"/>
      <c r="C48" s="1176" t="s">
        <v>4</v>
      </c>
      <c r="D48" s="1176"/>
      <c r="E48" s="1177"/>
      <c r="F48" s="15">
        <v>7.43</v>
      </c>
      <c r="G48" s="16">
        <v>7.79</v>
      </c>
      <c r="H48" s="16">
        <v>8.3699999999999992</v>
      </c>
      <c r="I48" s="16">
        <v>8.39</v>
      </c>
      <c r="J48" s="17">
        <v>7.12</v>
      </c>
    </row>
    <row r="49" spans="2:10" ht="57.75" customHeight="1" thickBot="1">
      <c r="B49" s="18"/>
      <c r="C49" s="1178" t="s">
        <v>5</v>
      </c>
      <c r="D49" s="1178"/>
      <c r="E49" s="1179"/>
      <c r="F49" s="19">
        <v>4.6399999999999997</v>
      </c>
      <c r="G49" s="20">
        <v>11.49</v>
      </c>
      <c r="H49" s="20">
        <v>6.4</v>
      </c>
      <c r="I49" s="20" t="s">
        <v>549</v>
      </c>
      <c r="J49" s="21" t="s">
        <v>550</v>
      </c>
    </row>
    <row r="50" spans="2:10" ht="13.5" customHeight="1"/>
    <row r="51" spans="2:10" ht="13.5" hidden="1" customHeight="1"/>
    <row r="52" spans="2:10" ht="13.5" hidden="1" customHeight="1"/>
    <row r="53" spans="2:10" ht="13.5" hidden="1" customHeight="1"/>
  </sheetData>
  <sheetProtection algorithmName="SHA-512" hashValue="rVWoxT+LQDxznLVxIrB5XO0JfXraYpzrapkpYds74JysBGoxd/959fwFsRC9uwAPcaSBlp77c5VhQSrwiUpmjw==" saltValue="iuKL7pfkGuWNebBMda0U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2019-03-07T02:56:24Z</cp:lastPrinted>
  <dcterms:created xsi:type="dcterms:W3CDTF">2019-02-14T04:22:44Z</dcterms:created>
  <dcterms:modified xsi:type="dcterms:W3CDTF">2019-11-07T08:06:34Z</dcterms:modified>
  <cp:category/>
</cp:coreProperties>
</file>