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65" yWindow="65491" windowWidth="9315" windowHeight="8730" activeTab="0"/>
  </bookViews>
  <sheets>
    <sheet name="収支報告書" sheetId="1" r:id="rId1"/>
    <sheet name="所得細目表" sheetId="2" r:id="rId2"/>
    <sheet name="金銭出納簿" sheetId="3" r:id="rId3"/>
    <sheet name="手当・賃金" sheetId="4" r:id="rId4"/>
    <sheet name="所得計算表" sheetId="5" r:id="rId5"/>
  </sheets>
  <definedNames>
    <definedName name="INSATSU001">'金銭出納簿'!$A$4:$H$55</definedName>
    <definedName name="insatsu002">'金銭出納簿'!$A$4:$I$56</definedName>
    <definedName name="insatuo1o">'金銭出納簿'!$A$4:$I$55</definedName>
    <definedName name="_xlnm.Print_Area" localSheetId="2">'金銭出納簿'!$A$1:$P$55</definedName>
    <definedName name="_xlnm.Print_Area" localSheetId="3">'手当・賃金'!$A$1:$M$37</definedName>
    <definedName name="_xlnm.Print_Area" localSheetId="0">'収支報告書'!$B$1:$U$64</definedName>
    <definedName name="_xlnm.Print_Area" localSheetId="4">'所得計算表'!$A$1:$J$10</definedName>
    <definedName name="_xlnm.Print_Area" localSheetId="1">'所得細目表'!$A$1:$M$45</definedName>
  </definedNames>
  <calcPr fullCalcOnLoad="1"/>
</workbook>
</file>

<file path=xl/comments2.xml><?xml version="1.0" encoding="utf-8"?>
<comments xmlns="http://schemas.openxmlformats.org/spreadsheetml/2006/main">
  <authors>
    <author>PC-397AD</author>
  </authors>
  <commentList>
    <comment ref="O8" authorId="0">
      <text>
        <r>
          <rPr>
            <sz val="9"/>
            <rFont val="ＭＳ Ｐゴシック"/>
            <family val="3"/>
          </rPr>
          <t xml:space="preserve">必要経費に該当しない支出額合計を入力
（茶菓代，飲食代等）
</t>
        </r>
      </text>
    </comment>
  </commentList>
</comments>
</file>

<file path=xl/comments5.xml><?xml version="1.0" encoding="utf-8"?>
<comments xmlns="http://schemas.openxmlformats.org/spreadsheetml/2006/main">
  <authors>
    <author>PC-397AD</author>
  </authors>
  <commentList>
    <comment ref="K3" authorId="0">
      <text>
        <r>
          <rPr>
            <b/>
            <sz val="9"/>
            <rFont val="ＭＳ Ｐゴシック"/>
            <family val="3"/>
          </rPr>
          <t>クリックすると自動で変わります。</t>
        </r>
      </text>
    </comment>
  </commentList>
</comments>
</file>

<file path=xl/sharedStrings.xml><?xml version="1.0" encoding="utf-8"?>
<sst xmlns="http://schemas.openxmlformats.org/spreadsheetml/2006/main" count="360" uniqueCount="150">
  <si>
    <t>（様式）</t>
  </si>
  <si>
    <t>集落協定名</t>
  </si>
  <si>
    <t>集落協定代表者</t>
  </si>
  <si>
    <t>１　交付金に係る配分額及び共同取組活動の支出額</t>
  </si>
  <si>
    <t>（１）配分総額</t>
  </si>
  <si>
    <t>円</t>
  </si>
  <si>
    <t>①　個人配分分</t>
  </si>
  <si>
    <t>②　共同取組活動分</t>
  </si>
  <si>
    <t>総　　　　　　額</t>
  </si>
  <si>
    <t>配分等の基礎</t>
  </si>
  <si>
    <t>（２）共同取組活動支出額</t>
  </si>
  <si>
    <t>支出項目</t>
  </si>
  <si>
    <t>支　出　額</t>
  </si>
  <si>
    <t>備　　　考</t>
  </si>
  <si>
    <t>総計</t>
  </si>
  <si>
    <t>残（積立）額</t>
  </si>
  <si>
    <t>２　協定参加者別細目</t>
  </si>
  <si>
    <t>個人配分分</t>
  </si>
  <si>
    <t>共同取組活動分</t>
  </si>
  <si>
    <t>合　　　計</t>
  </si>
  <si>
    <t>協定参加者名</t>
  </si>
  <si>
    <t>収入額</t>
  </si>
  <si>
    <t>支出額</t>
  </si>
  <si>
    <t>①</t>
  </si>
  <si>
    <t>②</t>
  </si>
  <si>
    <t>③</t>
  </si>
  <si>
    <t>①+②</t>
  </si>
  <si>
    <t>③</t>
  </si>
  <si>
    <t>収入</t>
  </si>
  <si>
    <t>支出</t>
  </si>
  <si>
    <t>①</t>
  </si>
  <si>
    <t>交付金</t>
  </si>
  <si>
    <t>②</t>
  </si>
  <si>
    <t>役員手当</t>
  </si>
  <si>
    <t>出役賃金等</t>
  </si>
  <si>
    <t>③</t>
  </si>
  <si>
    <t>収入計</t>
  </si>
  <si>
    <t>（①+②）</t>
  </si>
  <si>
    <t>共同取組活</t>
  </si>
  <si>
    <t>動分支出額</t>
  </si>
  <si>
    <t>④</t>
  </si>
  <si>
    <t>⑤　④のうち</t>
  </si>
  <si>
    <t>必要経費に該当</t>
  </si>
  <si>
    <t>しない支出額</t>
  </si>
  <si>
    <t>⑥　④のうち</t>
  </si>
  <si>
    <t>減価償却資産の</t>
  </si>
  <si>
    <t>取得金額</t>
  </si>
  <si>
    <t>⑦</t>
  </si>
  <si>
    <t>差引計</t>
  </si>
  <si>
    <t>⑧</t>
  </si>
  <si>
    <t>必要経費</t>
  </si>
  <si>
    <t>⑨</t>
  </si>
  <si>
    <t>減価償却費</t>
  </si>
  <si>
    <t>所得金額</t>
  </si>
  <si>
    <t>氏名</t>
  </si>
  <si>
    <t>№</t>
  </si>
  <si>
    <t>集落合計</t>
  </si>
  <si>
    <t>（注）１「①交付金」欄は、報告書の「２　協定参加者別細目」の「合計の収入額」欄から移記します。</t>
  </si>
  <si>
    <t>（注）２「②役員手当・出役賃金等」欄は、報告書の「（２）共同取組活動支出額の備考」欄等から移記します。</t>
  </si>
  <si>
    <t>（注）３「④共同取組活動分支出額」欄は、報告書の「２　協定参加者別細目」の「合計の支出額」欄から移記します。</t>
  </si>
  <si>
    <t>計</t>
  </si>
  <si>
    <t>中山間地域等直接支払交付金に係る所得計算表</t>
  </si>
  <si>
    <t>（協定参加者名</t>
  </si>
  <si>
    <t>）</t>
  </si>
  <si>
    <t>①</t>
  </si>
  <si>
    <t>②</t>
  </si>
  <si>
    <t>③</t>
  </si>
  <si>
    <t>④</t>
  </si>
  <si>
    <t>収入金額</t>
  </si>
  <si>
    <t>役員手当，</t>
  </si>
  <si>
    <t>収入金額計</t>
  </si>
  <si>
    <t>⑤④のうち必要経費</t>
  </si>
  <si>
    <t>　　に該当しない金額</t>
  </si>
  <si>
    <t>⑥④のうち減価償却</t>
  </si>
  <si>
    <t>　     資産の取得金額</t>
  </si>
  <si>
    <t>⑦</t>
  </si>
  <si>
    <t>差　引　計</t>
  </si>
  <si>
    <t>（④－⑤－⑥）</t>
  </si>
  <si>
    <t>必　要　経　費</t>
  </si>
  <si>
    <t>所　得　金　額</t>
  </si>
  <si>
    <t>（③－⑨）</t>
  </si>
  <si>
    <t>（注）この計算表は，確定申告の参考資料としてください。</t>
  </si>
  <si>
    <t>（積立金に係る利子等の額）</t>
  </si>
  <si>
    <t>残（積立）額計</t>
  </si>
  <si>
    <t>過年残(積立)額計</t>
  </si>
  <si>
    <t>貯金利息</t>
  </si>
  <si>
    <t xml:space="preserve"> </t>
  </si>
  <si>
    <t>事務費</t>
  </si>
  <si>
    <t>収支</t>
  </si>
  <si>
    <t>摘　　　　要</t>
  </si>
  <si>
    <t>支払金額</t>
  </si>
  <si>
    <t>差引残高</t>
  </si>
  <si>
    <t>備考</t>
  </si>
  <si>
    <t>項目</t>
  </si>
  <si>
    <t>項目計</t>
  </si>
  <si>
    <t>部計</t>
  </si>
  <si>
    <t>月</t>
  </si>
  <si>
    <t>日</t>
  </si>
  <si>
    <t>収入部</t>
  </si>
  <si>
    <t>項目</t>
  </si>
  <si>
    <t>役員手当</t>
  </si>
  <si>
    <t>繰越金</t>
  </si>
  <si>
    <t>雑入</t>
  </si>
  <si>
    <t>支出部</t>
  </si>
  <si>
    <t>個人配分</t>
  </si>
  <si>
    <t>次年度繰越金</t>
  </si>
  <si>
    <t>小</t>
  </si>
  <si>
    <t>手当・賃金明細</t>
  </si>
  <si>
    <t>作業日</t>
  </si>
  <si>
    <t>手当・賃金　計</t>
  </si>
  <si>
    <t>氏　名</t>
  </si>
  <si>
    <t>合　計</t>
  </si>
  <si>
    <t>水路・農道周辺林地管理費</t>
  </si>
  <si>
    <t>機械器具購入費</t>
  </si>
  <si>
    <t>水路手当</t>
  </si>
  <si>
    <t>草刈手当</t>
  </si>
  <si>
    <t>支出したことを証明する。</t>
  </si>
  <si>
    <t>前年繰越金</t>
  </si>
  <si>
    <t>共同作業</t>
  </si>
  <si>
    <t>水路農道周辺林地管理費</t>
  </si>
  <si>
    <t>神石高原町長　様</t>
  </si>
  <si>
    <t>面積・単価</t>
  </si>
  <si>
    <t>交付金額</t>
  </si>
  <si>
    <t>○○補助</t>
  </si>
  <si>
    <t>中山間地域等直接支払交付金収支報告書</t>
  </si>
  <si>
    <t>中山間地域等直接支払交付金収支証明書</t>
  </si>
  <si>
    <t>（④-⑤-⑥）</t>
  </si>
  <si>
    <t>（⑦+⑧）</t>
  </si>
  <si>
    <t>③-⑨</t>
  </si>
  <si>
    <t>協定参加者別所得細目表（個人別内訳）</t>
  </si>
  <si>
    <t>共同作業賃金</t>
  </si>
  <si>
    <t>燃料，オイル，手袋，機械借上代</t>
  </si>
  <si>
    <t>共同利用機械等購入費</t>
  </si>
  <si>
    <t>チップソー</t>
  </si>
  <si>
    <t>事務費</t>
  </si>
  <si>
    <t>コピー代，ファイル代，振込手数料等</t>
  </si>
  <si>
    <t>役員　名（）</t>
  </si>
  <si>
    <t>（集落協定名</t>
  </si>
  <si>
    <t>個人配分を除く支出</t>
  </si>
  <si>
    <t>中山間地域等直接支払交付金金銭出納簿</t>
  </si>
  <si>
    <t>コード</t>
  </si>
  <si>
    <t>有害鳥獣対策費</t>
  </si>
  <si>
    <t>令和　　年　　月　　日</t>
  </si>
  <si>
    <t>　 令和　　年　　月　　日に交付した直接支払交付金について，上記のとおり配分及び</t>
  </si>
  <si>
    <t>令和　　年　　月　　日</t>
  </si>
  <si>
    <t>令和◯年</t>
  </si>
  <si>
    <t>収入額②</t>
  </si>
  <si>
    <t>支出額③</t>
  </si>
  <si>
    <t>※個人配分の割合で算出する場合</t>
  </si>
  <si>
    <t>神石高原町長　　　　　　　　　　　　　　　　　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</si>
</sst>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"/>
    <numFmt numFmtId="179" formatCode="#,##0;&quot;△ &quot;#,##0"/>
    <numFmt numFmtId="180" formatCode="mmm\-yyyy"/>
    <numFmt numFmtId="181" formatCode="&quot;過年残(積立)額計&quot;#,##0"/>
    <numFmt numFmtId="182" formatCode="&quot;過年残(積立)額計&quot;\ #,##0"/>
    <numFmt numFmtId="183" formatCode="0.000_ "/>
    <numFmt numFmtId="184" formatCode="\)General"/>
    <numFmt numFmtId="185" formatCode="\)\ \ \ General"/>
    <numFmt numFmtId="186" formatCode="0.00_ "/>
    <numFmt numFmtId="187" formatCode="0.0_ "/>
    <numFmt numFmtId="188" formatCode="0_ "/>
    <numFmt numFmtId="189" formatCode="#,##0_ "/>
    <numFmt numFmtId="190" formatCode="#,##0.000"/>
    <numFmt numFmtId="191" formatCode="#,##0.0_ "/>
    <numFmt numFmtId="192" formatCode="#,##0.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dddd\,\ mmmm\ dd\,\ yyyy"/>
    <numFmt numFmtId="202" formatCode="[$-FFFF]g/&quot;標&quot;&quot;準&quot;"/>
    <numFmt numFmtId="203" formatCode="#,##0.000_ ;[Red]\-#,##0.000\ "/>
    <numFmt numFmtId="204" formatCode="\)\ \ \ \ \ \ General"/>
    <numFmt numFmtId="205" formatCode="\)\ \ \ \ \ \ \ \ \ General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 diagonalDown="1">
      <left style="hair"/>
      <right style="hair"/>
      <top style="thin"/>
      <bottom style="thin"/>
      <diagonal style="thin"/>
    </border>
    <border>
      <left style="thin"/>
      <right style="hair"/>
      <top style="hair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shrinkToFit="1"/>
    </xf>
    <xf numFmtId="0" fontId="0" fillId="0" borderId="16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19" xfId="0" applyFont="1" applyBorder="1" applyAlignment="1">
      <alignment horizontal="center" shrinkToFi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5" fillId="0" borderId="23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shrinkToFit="1"/>
    </xf>
    <xf numFmtId="177" fontId="2" fillId="0" borderId="0" xfId="49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4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82" fontId="2" fillId="0" borderId="44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38" fontId="2" fillId="0" borderId="0" xfId="49" applyFont="1" applyAlignment="1">
      <alignment/>
    </xf>
    <xf numFmtId="183" fontId="2" fillId="0" borderId="0" xfId="0" applyNumberFormat="1" applyFont="1" applyAlignment="1">
      <alignment/>
    </xf>
    <xf numFmtId="0" fontId="2" fillId="0" borderId="45" xfId="0" applyFont="1" applyBorder="1" applyAlignment="1">
      <alignment/>
    </xf>
    <xf numFmtId="38" fontId="6" fillId="33" borderId="46" xfId="49" applyFont="1" applyFill="1" applyBorder="1" applyAlignment="1">
      <alignment/>
    </xf>
    <xf numFmtId="38" fontId="6" fillId="33" borderId="47" xfId="49" applyFont="1" applyFill="1" applyBorder="1" applyAlignment="1">
      <alignment/>
    </xf>
    <xf numFmtId="38" fontId="6" fillId="33" borderId="48" xfId="49" applyFont="1" applyFill="1" applyBorder="1" applyAlignment="1">
      <alignment/>
    </xf>
    <xf numFmtId="38" fontId="6" fillId="33" borderId="49" xfId="49" applyFont="1" applyFill="1" applyBorder="1" applyAlignment="1">
      <alignment/>
    </xf>
    <xf numFmtId="38" fontId="6" fillId="33" borderId="50" xfId="49" applyFont="1" applyFill="1" applyBorder="1" applyAlignment="1">
      <alignment/>
    </xf>
    <xf numFmtId="38" fontId="6" fillId="0" borderId="32" xfId="49" applyFont="1" applyBorder="1" applyAlignment="1">
      <alignment/>
    </xf>
    <xf numFmtId="38" fontId="6" fillId="33" borderId="51" xfId="49" applyFont="1" applyFill="1" applyBorder="1" applyAlignment="1">
      <alignment/>
    </xf>
    <xf numFmtId="38" fontId="6" fillId="33" borderId="30" xfId="49" applyFont="1" applyFill="1" applyBorder="1" applyAlignment="1">
      <alignment/>
    </xf>
    <xf numFmtId="38" fontId="6" fillId="0" borderId="52" xfId="49" applyFont="1" applyBorder="1" applyAlignment="1">
      <alignment/>
    </xf>
    <xf numFmtId="38" fontId="6" fillId="33" borderId="53" xfId="49" applyFont="1" applyFill="1" applyBorder="1" applyAlignment="1">
      <alignment/>
    </xf>
    <xf numFmtId="38" fontId="6" fillId="0" borderId="54" xfId="49" applyFont="1" applyBorder="1" applyAlignment="1">
      <alignment/>
    </xf>
    <xf numFmtId="38" fontId="6" fillId="33" borderId="54" xfId="49" applyFont="1" applyFill="1" applyBorder="1" applyAlignment="1">
      <alignment/>
    </xf>
    <xf numFmtId="38" fontId="6" fillId="33" borderId="55" xfId="49" applyFont="1" applyFill="1" applyBorder="1" applyAlignment="1">
      <alignment/>
    </xf>
    <xf numFmtId="38" fontId="6" fillId="33" borderId="56" xfId="49" applyFont="1" applyFill="1" applyBorder="1" applyAlignment="1">
      <alignment/>
    </xf>
    <xf numFmtId="38" fontId="6" fillId="0" borderId="57" xfId="49" applyFont="1" applyBorder="1" applyAlignment="1">
      <alignment/>
    </xf>
    <xf numFmtId="38" fontId="6" fillId="33" borderId="44" xfId="49" applyFont="1" applyFill="1" applyBorder="1" applyAlignment="1">
      <alignment/>
    </xf>
    <xf numFmtId="38" fontId="6" fillId="0" borderId="58" xfId="49" applyFont="1" applyBorder="1" applyAlignment="1">
      <alignment/>
    </xf>
    <xf numFmtId="38" fontId="6" fillId="33" borderId="58" xfId="49" applyFont="1" applyFill="1" applyBorder="1" applyAlignment="1">
      <alignment/>
    </xf>
    <xf numFmtId="38" fontId="6" fillId="33" borderId="59" xfId="49" applyFont="1" applyFill="1" applyBorder="1" applyAlignment="1">
      <alignment/>
    </xf>
    <xf numFmtId="38" fontId="6" fillId="0" borderId="60" xfId="49" applyFont="1" applyBorder="1" applyAlignment="1">
      <alignment/>
    </xf>
    <xf numFmtId="38" fontId="6" fillId="33" borderId="61" xfId="49" applyFont="1" applyFill="1" applyBorder="1" applyAlignment="1">
      <alignment/>
    </xf>
    <xf numFmtId="38" fontId="6" fillId="33" borderId="22" xfId="49" applyFont="1" applyFill="1" applyBorder="1" applyAlignment="1">
      <alignment/>
    </xf>
    <xf numFmtId="38" fontId="6" fillId="33" borderId="62" xfId="49" applyFont="1" applyFill="1" applyBorder="1" applyAlignment="1">
      <alignment/>
    </xf>
    <xf numFmtId="38" fontId="6" fillId="0" borderId="63" xfId="49" applyFont="1" applyBorder="1" applyAlignment="1">
      <alignment/>
    </xf>
    <xf numFmtId="38" fontId="6" fillId="33" borderId="63" xfId="49" applyFont="1" applyFill="1" applyBorder="1" applyAlignment="1">
      <alignment/>
    </xf>
    <xf numFmtId="0" fontId="2" fillId="0" borderId="0" xfId="0" applyFont="1" applyAlignment="1">
      <alignment horizontal="right"/>
    </xf>
    <xf numFmtId="38" fontId="6" fillId="33" borderId="64" xfId="49" applyFont="1" applyFill="1" applyBorder="1" applyAlignment="1">
      <alignment/>
    </xf>
    <xf numFmtId="38" fontId="6" fillId="0" borderId="23" xfId="49" applyFont="1" applyBorder="1" applyAlignment="1">
      <alignment/>
    </xf>
    <xf numFmtId="38" fontId="6" fillId="33" borderId="65" xfId="49" applyFont="1" applyFill="1" applyBorder="1" applyAlignment="1">
      <alignment/>
    </xf>
    <xf numFmtId="38" fontId="6" fillId="33" borderId="12" xfId="49" applyFont="1" applyFill="1" applyBorder="1" applyAlignment="1">
      <alignment/>
    </xf>
    <xf numFmtId="38" fontId="6" fillId="0" borderId="66" xfId="49" applyFont="1" applyBorder="1" applyAlignment="1">
      <alignment/>
    </xf>
    <xf numFmtId="38" fontId="6" fillId="33" borderId="66" xfId="49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38" fontId="6" fillId="33" borderId="31" xfId="49" applyFont="1" applyFill="1" applyBorder="1" applyAlignment="1">
      <alignment/>
    </xf>
    <xf numFmtId="38" fontId="0" fillId="33" borderId="57" xfId="49" applyFont="1" applyFill="1" applyBorder="1" applyAlignment="1">
      <alignment horizontal="right" vertical="center"/>
    </xf>
    <xf numFmtId="38" fontId="0" fillId="33" borderId="67" xfId="49" applyFont="1" applyFill="1" applyBorder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42" xfId="0" applyBorder="1" applyAlignment="1">
      <alignment horizontal="center" vertical="center"/>
    </xf>
    <xf numFmtId="38" fontId="2" fillId="0" borderId="70" xfId="49" applyFont="1" applyBorder="1" applyAlignment="1">
      <alignment/>
    </xf>
    <xf numFmtId="38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8" fontId="2" fillId="0" borderId="70" xfId="0" applyNumberFormat="1" applyFont="1" applyBorder="1" applyAlignment="1">
      <alignment/>
    </xf>
    <xf numFmtId="205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8" fillId="33" borderId="71" xfId="0" applyFont="1" applyFill="1" applyBorder="1" applyAlignment="1">
      <alignment horizontal="left"/>
    </xf>
    <xf numFmtId="0" fontId="8" fillId="33" borderId="72" xfId="0" applyFont="1" applyFill="1" applyBorder="1" applyAlignment="1">
      <alignment horizontal="left"/>
    </xf>
    <xf numFmtId="0" fontId="8" fillId="33" borderId="73" xfId="0" applyFont="1" applyFill="1" applyBorder="1" applyAlignment="1">
      <alignment horizontal="left"/>
    </xf>
    <xf numFmtId="0" fontId="8" fillId="33" borderId="74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 shrinkToFit="1"/>
    </xf>
    <xf numFmtId="0" fontId="0" fillId="0" borderId="75" xfId="0" applyFont="1" applyBorder="1" applyAlignment="1">
      <alignment horizontal="center" shrinkToFit="1"/>
    </xf>
    <xf numFmtId="0" fontId="0" fillId="0" borderId="76" xfId="0" applyFont="1" applyFill="1" applyBorder="1" applyAlignment="1">
      <alignment horizontal="center" vertical="center" shrinkToFit="1"/>
    </xf>
    <xf numFmtId="56" fontId="0" fillId="0" borderId="77" xfId="0" applyNumberFormat="1" applyFont="1" applyBorder="1" applyAlignment="1">
      <alignment shrinkToFit="1"/>
    </xf>
    <xf numFmtId="56" fontId="0" fillId="0" borderId="78" xfId="0" applyNumberFormat="1" applyFont="1" applyBorder="1" applyAlignment="1">
      <alignment shrinkToFit="1"/>
    </xf>
    <xf numFmtId="56" fontId="0" fillId="0" borderId="78" xfId="0" applyNumberFormat="1" applyFont="1" applyBorder="1" applyAlignment="1" quotePrefix="1">
      <alignment shrinkToFit="1"/>
    </xf>
    <xf numFmtId="56" fontId="0" fillId="0" borderId="79" xfId="0" applyNumberFormat="1" applyFont="1" applyBorder="1" applyAlignment="1">
      <alignment shrinkToFit="1"/>
    </xf>
    <xf numFmtId="56" fontId="0" fillId="0" borderId="80" xfId="0" applyNumberFormat="1" applyFont="1" applyBorder="1" applyAlignment="1">
      <alignment shrinkToFit="1"/>
    </xf>
    <xf numFmtId="0" fontId="0" fillId="0" borderId="0" xfId="0" applyFont="1" applyAlignment="1">
      <alignment shrinkToFit="1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38" fontId="6" fillId="33" borderId="86" xfId="49" applyFont="1" applyFill="1" applyBorder="1" applyAlignment="1">
      <alignment horizontal="right" shrinkToFit="1"/>
    </xf>
    <xf numFmtId="0" fontId="0" fillId="33" borderId="87" xfId="0" applyFont="1" applyFill="1" applyBorder="1" applyAlignment="1">
      <alignment horizontal="left" vertical="center" shrinkToFit="1"/>
    </xf>
    <xf numFmtId="38" fontId="0" fillId="0" borderId="88" xfId="49" applyFont="1" applyFill="1" applyBorder="1" applyAlignment="1">
      <alignment horizontal="right" shrinkToFit="1"/>
    </xf>
    <xf numFmtId="38" fontId="0" fillId="0" borderId="89" xfId="49" applyFont="1" applyFill="1" applyBorder="1" applyAlignment="1">
      <alignment horizontal="right" shrinkToFit="1"/>
    </xf>
    <xf numFmtId="38" fontId="0" fillId="0" borderId="90" xfId="49" applyFont="1" applyFill="1" applyBorder="1" applyAlignment="1">
      <alignment horizontal="right" shrinkToFit="1"/>
    </xf>
    <xf numFmtId="38" fontId="0" fillId="0" borderId="91" xfId="49" applyFont="1" applyFill="1" applyBorder="1" applyAlignment="1">
      <alignment horizontal="right" shrinkToFit="1"/>
    </xf>
    <xf numFmtId="0" fontId="0" fillId="0" borderId="0" xfId="0" applyFont="1" applyAlignment="1">
      <alignment/>
    </xf>
    <xf numFmtId="38" fontId="0" fillId="0" borderId="92" xfId="49" applyFont="1" applyFill="1" applyBorder="1" applyAlignment="1">
      <alignment horizontal="right" shrinkToFit="1"/>
    </xf>
    <xf numFmtId="38" fontId="0" fillId="0" borderId="93" xfId="49" applyFont="1" applyFill="1" applyBorder="1" applyAlignment="1">
      <alignment horizontal="right" shrinkToFit="1"/>
    </xf>
    <xf numFmtId="38" fontId="0" fillId="0" borderId="94" xfId="49" applyFont="1" applyFill="1" applyBorder="1" applyAlignment="1">
      <alignment horizontal="right" shrinkToFit="1"/>
    </xf>
    <xf numFmtId="38" fontId="0" fillId="0" borderId="95" xfId="49" applyFont="1" applyFill="1" applyBorder="1" applyAlignment="1">
      <alignment horizontal="right" shrinkToFit="1"/>
    </xf>
    <xf numFmtId="38" fontId="0" fillId="33" borderId="96" xfId="49" applyFont="1" applyFill="1" applyBorder="1" applyAlignment="1">
      <alignment horizontal="right" shrinkToFit="1"/>
    </xf>
    <xf numFmtId="0" fontId="0" fillId="33" borderId="57" xfId="0" applyFont="1" applyFill="1" applyBorder="1" applyAlignment="1">
      <alignment horizontal="center"/>
    </xf>
    <xf numFmtId="38" fontId="0" fillId="33" borderId="97" xfId="49" applyFont="1" applyFill="1" applyBorder="1" applyAlignment="1">
      <alignment horizontal="right" shrinkToFit="1"/>
    </xf>
    <xf numFmtId="38" fontId="0" fillId="33" borderId="98" xfId="49" applyFont="1" applyFill="1" applyBorder="1" applyAlignment="1">
      <alignment horizontal="right" shrinkToFit="1"/>
    </xf>
    <xf numFmtId="38" fontId="0" fillId="33" borderId="99" xfId="49" applyFont="1" applyFill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shrinkToFit="1"/>
    </xf>
    <xf numFmtId="38" fontId="0" fillId="0" borderId="0" xfId="49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38" fontId="0" fillId="0" borderId="0" xfId="49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0" fillId="4" borderId="100" xfId="0" applyFont="1" applyFill="1" applyBorder="1" applyAlignment="1">
      <alignment horizontal="centerContinuous" vertical="center"/>
    </xf>
    <xf numFmtId="0" fontId="0" fillId="4" borderId="93" xfId="0" applyFont="1" applyFill="1" applyBorder="1" applyAlignment="1">
      <alignment horizontal="centerContinuous" vertical="center"/>
    </xf>
    <xf numFmtId="0" fontId="0" fillId="0" borderId="100" xfId="0" applyFont="1" applyBorder="1" applyAlignment="1" applyProtection="1">
      <alignment vertical="center"/>
      <protection locked="0"/>
    </xf>
    <xf numFmtId="0" fontId="0" fillId="0" borderId="93" xfId="0" applyFont="1" applyBorder="1" applyAlignment="1" applyProtection="1">
      <alignment vertical="center"/>
      <protection locked="0"/>
    </xf>
    <xf numFmtId="0" fontId="0" fillId="0" borderId="93" xfId="0" applyFont="1" applyBorder="1" applyAlignment="1" applyProtection="1">
      <alignment vertical="center" shrinkToFit="1"/>
      <protection locked="0"/>
    </xf>
    <xf numFmtId="38" fontId="0" fillId="0" borderId="93" xfId="49" applyFont="1" applyBorder="1" applyAlignment="1" applyProtection="1">
      <alignment vertical="center" shrinkToFit="1"/>
      <protection locked="0"/>
    </xf>
    <xf numFmtId="38" fontId="9" fillId="0" borderId="93" xfId="49" applyFont="1" applyBorder="1" applyAlignment="1" applyProtection="1">
      <alignment vertical="center" shrinkToFit="1"/>
      <protection locked="0"/>
    </xf>
    <xf numFmtId="38" fontId="0" fillId="34" borderId="93" xfId="49" applyFont="1" applyFill="1" applyBorder="1" applyAlignment="1" applyProtection="1">
      <alignment vertical="center" shrinkToFit="1"/>
      <protection/>
    </xf>
    <xf numFmtId="0" fontId="0" fillId="0" borderId="93" xfId="0" applyFont="1" applyBorder="1" applyAlignment="1" applyProtection="1">
      <alignment vertical="center"/>
      <protection locked="0"/>
    </xf>
    <xf numFmtId="0" fontId="0" fillId="4" borderId="95" xfId="0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/>
      <protection locked="0"/>
    </xf>
    <xf numFmtId="0" fontId="0" fillId="33" borderId="93" xfId="0" applyFont="1" applyFill="1" applyBorder="1" applyAlignment="1" applyProtection="1">
      <alignment vertical="center" shrinkToFit="1"/>
      <protection/>
    </xf>
    <xf numFmtId="38" fontId="0" fillId="33" borderId="93" xfId="49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vertical="center"/>
    </xf>
    <xf numFmtId="0" fontId="0" fillId="0" borderId="100" xfId="0" applyFont="1" applyBorder="1" applyAlignment="1" applyProtection="1">
      <alignment vertical="center"/>
      <protection locked="0"/>
    </xf>
    <xf numFmtId="0" fontId="0" fillId="0" borderId="93" xfId="0" applyFont="1" applyBorder="1" applyAlignment="1" applyProtection="1">
      <alignment vertical="center" shrinkToFit="1"/>
      <protection locked="0"/>
    </xf>
    <xf numFmtId="38" fontId="0" fillId="0" borderId="93" xfId="49" applyFont="1" applyBorder="1" applyAlignment="1" applyProtection="1">
      <alignment vertical="center" shrinkToFit="1"/>
      <protection locked="0"/>
    </xf>
    <xf numFmtId="38" fontId="0" fillId="0" borderId="93" xfId="49" applyFont="1" applyBorder="1" applyAlignment="1">
      <alignment vertical="center" shrinkToFit="1"/>
    </xf>
    <xf numFmtId="0" fontId="0" fillId="33" borderId="84" xfId="0" applyFont="1" applyFill="1" applyBorder="1" applyAlignment="1" applyProtection="1">
      <alignment vertical="center" shrinkToFit="1"/>
      <protection/>
    </xf>
    <xf numFmtId="38" fontId="0" fillId="33" borderId="84" xfId="49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vertical="center" shrinkToFit="1"/>
    </xf>
    <xf numFmtId="0" fontId="0" fillId="33" borderId="101" xfId="0" applyFont="1" applyFill="1" applyBorder="1" applyAlignment="1">
      <alignment vertical="center" shrinkToFit="1"/>
    </xf>
    <xf numFmtId="38" fontId="0" fillId="33" borderId="99" xfId="0" applyNumberFormat="1" applyFont="1" applyFill="1" applyBorder="1" applyAlignment="1">
      <alignment vertical="center" shrinkToFit="1"/>
    </xf>
    <xf numFmtId="38" fontId="0" fillId="33" borderId="0" xfId="0" applyNumberFormat="1" applyFont="1" applyFill="1" applyAlignment="1">
      <alignment vertical="center" shrinkToFit="1"/>
    </xf>
    <xf numFmtId="0" fontId="0" fillId="0" borderId="93" xfId="0" applyFont="1" applyFill="1" applyBorder="1" applyAlignment="1" applyProtection="1">
      <alignment vertical="center" shrinkToFit="1"/>
      <protection locked="0"/>
    </xf>
    <xf numFmtId="38" fontId="0" fillId="0" borderId="93" xfId="49" applyFont="1" applyFill="1" applyBorder="1" applyAlignment="1" applyProtection="1">
      <alignment vertical="center" shrinkToFit="1"/>
      <protection locked="0"/>
    </xf>
    <xf numFmtId="0" fontId="0" fillId="4" borderId="102" xfId="0" applyFont="1" applyFill="1" applyBorder="1" applyAlignment="1">
      <alignment vertical="center"/>
    </xf>
    <xf numFmtId="0" fontId="0" fillId="4" borderId="84" xfId="0" applyFont="1" applyFill="1" applyBorder="1" applyAlignment="1">
      <alignment vertical="center"/>
    </xf>
    <xf numFmtId="0" fontId="0" fillId="4" borderId="84" xfId="0" applyFont="1" applyFill="1" applyBorder="1" applyAlignment="1">
      <alignment horizontal="right" vertical="center" shrinkToFit="1"/>
    </xf>
    <xf numFmtId="0" fontId="0" fillId="4" borderId="84" xfId="0" applyFont="1" applyFill="1" applyBorder="1" applyAlignment="1">
      <alignment horizontal="center" vertical="center" shrinkToFit="1"/>
    </xf>
    <xf numFmtId="38" fontId="0" fillId="4" borderId="84" xfId="49" applyFont="1" applyFill="1" applyBorder="1" applyAlignment="1" applyProtection="1">
      <alignment vertical="center" shrinkToFit="1"/>
      <protection/>
    </xf>
    <xf numFmtId="0" fontId="0" fillId="4" borderId="85" xfId="0" applyFont="1" applyFill="1" applyBorder="1" applyAlignment="1">
      <alignment vertical="center" shrinkToFit="1"/>
    </xf>
    <xf numFmtId="38" fontId="0" fillId="0" borderId="0" xfId="49" applyFont="1" applyAlignment="1">
      <alignment vertical="center" shrinkToFit="1"/>
    </xf>
    <xf numFmtId="38" fontId="0" fillId="33" borderId="0" xfId="49" applyFont="1" applyFill="1" applyAlignment="1">
      <alignment horizontal="right" vertical="center" indent="1" shrinkToFit="1"/>
    </xf>
    <xf numFmtId="0" fontId="6" fillId="33" borderId="0" xfId="0" applyFont="1" applyFill="1" applyAlignment="1">
      <alignment horizontal="center"/>
    </xf>
    <xf numFmtId="0" fontId="0" fillId="0" borderId="103" xfId="0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93" xfId="0" applyFont="1" applyBorder="1" applyAlignment="1" applyProtection="1">
      <alignment vertical="center" shrinkToFit="1"/>
      <protection locked="0"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10" xfId="0" applyBorder="1" applyAlignment="1">
      <alignment/>
    </xf>
    <xf numFmtId="38" fontId="6" fillId="33" borderId="104" xfId="49" applyFont="1" applyFill="1" applyBorder="1" applyAlignment="1">
      <alignment horizontal="right"/>
    </xf>
    <xf numFmtId="38" fontId="6" fillId="33" borderId="0" xfId="49" applyFont="1" applyFill="1" applyBorder="1" applyAlignment="1">
      <alignment horizontal="right"/>
    </xf>
    <xf numFmtId="0" fontId="7" fillId="0" borderId="38" xfId="0" applyFont="1" applyBorder="1" applyAlignment="1">
      <alignment horizontal="left" shrinkToFit="1"/>
    </xf>
    <xf numFmtId="0" fontId="7" fillId="0" borderId="43" xfId="0" applyFont="1" applyBorder="1" applyAlignment="1">
      <alignment horizontal="left" shrinkToFit="1"/>
    </xf>
    <xf numFmtId="0" fontId="7" fillId="0" borderId="42" xfId="0" applyFont="1" applyBorder="1" applyAlignment="1">
      <alignment horizontal="left" shrinkToFit="1"/>
    </xf>
    <xf numFmtId="0" fontId="7" fillId="0" borderId="37" xfId="0" applyFont="1" applyBorder="1" applyAlignment="1">
      <alignment horizontal="left" shrinkToFit="1"/>
    </xf>
    <xf numFmtId="0" fontId="7" fillId="0" borderId="0" xfId="0" applyFont="1" applyBorder="1" applyAlignment="1">
      <alignment horizontal="left" shrinkToFit="1"/>
    </xf>
    <xf numFmtId="0" fontId="7" fillId="0" borderId="39" xfId="0" applyFont="1" applyBorder="1" applyAlignment="1">
      <alignment horizontal="left" shrinkToFit="1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37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7" fillId="0" borderId="38" xfId="0" applyFont="1" applyFill="1" applyBorder="1" applyAlignment="1">
      <alignment horizontal="left"/>
    </xf>
    <xf numFmtId="0" fontId="7" fillId="0" borderId="43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2" fillId="0" borderId="5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8" fontId="6" fillId="33" borderId="37" xfId="49" applyFont="1" applyFill="1" applyBorder="1" applyAlignment="1">
      <alignment horizontal="right"/>
    </xf>
    <xf numFmtId="38" fontId="6" fillId="0" borderId="0" xfId="49" applyFont="1" applyBorder="1" applyAlignment="1">
      <alignment horizontal="right"/>
    </xf>
    <xf numFmtId="182" fontId="2" fillId="0" borderId="96" xfId="0" applyNumberFormat="1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13" xfId="0" applyFont="1" applyBorder="1" applyAlignment="1">
      <alignment horizontal="left" shrinkToFit="1"/>
    </xf>
    <xf numFmtId="0" fontId="7" fillId="0" borderId="12" xfId="0" applyFont="1" applyBorder="1" applyAlignment="1">
      <alignment horizontal="left" shrinkToFit="1"/>
    </xf>
    <xf numFmtId="0" fontId="7" fillId="0" borderId="11" xfId="0" applyFont="1" applyBorder="1" applyAlignment="1">
      <alignment horizontal="left" shrinkToFit="1"/>
    </xf>
    <xf numFmtId="38" fontId="2" fillId="0" borderId="0" xfId="49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67" xfId="0" applyFont="1" applyBorder="1" applyAlignment="1">
      <alignment horizontal="center"/>
    </xf>
    <xf numFmtId="0" fontId="2" fillId="0" borderId="96" xfId="0" applyFont="1" applyFill="1" applyBorder="1" applyAlignment="1">
      <alignment horizontal="left" shrinkToFit="1"/>
    </xf>
    <xf numFmtId="0" fontId="2" fillId="0" borderId="44" xfId="0" applyFont="1" applyFill="1" applyBorder="1" applyAlignment="1">
      <alignment horizontal="left" shrinkToFit="1"/>
    </xf>
    <xf numFmtId="0" fontId="0" fillId="0" borderId="4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6" fillId="33" borderId="96" xfId="0" applyNumberFormat="1" applyFont="1" applyFill="1" applyBorder="1" applyAlignment="1">
      <alignment horizontal="right"/>
    </xf>
    <xf numFmtId="0" fontId="6" fillId="33" borderId="44" xfId="0" applyFont="1" applyFill="1" applyBorder="1" applyAlignment="1">
      <alignment horizontal="right"/>
    </xf>
    <xf numFmtId="38" fontId="6" fillId="0" borderId="37" xfId="49" applyFont="1" applyFill="1" applyBorder="1" applyAlignment="1">
      <alignment horizontal="right"/>
    </xf>
    <xf numFmtId="38" fontId="6" fillId="0" borderId="0" xfId="49" applyFont="1" applyFill="1" applyBorder="1" applyAlignment="1">
      <alignment horizontal="right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3" fontId="6" fillId="0" borderId="37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9" fontId="6" fillId="33" borderId="96" xfId="0" applyNumberFormat="1" applyFont="1" applyFill="1" applyBorder="1" applyAlignment="1">
      <alignment horizontal="right"/>
    </xf>
    <xf numFmtId="179" fontId="6" fillId="33" borderId="44" xfId="0" applyNumberFormat="1" applyFont="1" applyFill="1" applyBorder="1" applyAlignment="1">
      <alignment horizontal="right"/>
    </xf>
    <xf numFmtId="3" fontId="6" fillId="0" borderId="96" xfId="0" applyNumberFormat="1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58" fontId="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right"/>
    </xf>
    <xf numFmtId="0" fontId="2" fillId="0" borderId="106" xfId="0" applyFont="1" applyFill="1" applyBorder="1" applyAlignment="1">
      <alignment horizontal="left"/>
    </xf>
    <xf numFmtId="0" fontId="2" fillId="0" borderId="107" xfId="0" applyFont="1" applyFill="1" applyBorder="1" applyAlignment="1">
      <alignment horizontal="left"/>
    </xf>
    <xf numFmtId="38" fontId="6" fillId="33" borderId="44" xfId="49" applyFont="1" applyFill="1" applyBorder="1" applyAlignment="1">
      <alignment horizontal="right"/>
    </xf>
    <xf numFmtId="3" fontId="6" fillId="0" borderId="44" xfId="0" applyNumberFormat="1" applyFont="1" applyFill="1" applyBorder="1" applyAlignment="1">
      <alignment horizontal="right"/>
    </xf>
    <xf numFmtId="0" fontId="2" fillId="0" borderId="96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57" xfId="0" applyFont="1" applyBorder="1" applyAlignment="1">
      <alignment horizontal="left"/>
    </xf>
    <xf numFmtId="38" fontId="6" fillId="0" borderId="0" xfId="49" applyFont="1" applyAlignment="1">
      <alignment horizontal="right"/>
    </xf>
    <xf numFmtId="0" fontId="2" fillId="0" borderId="96" xfId="0" applyFont="1" applyBorder="1" applyAlignment="1">
      <alignment horizontal="left" shrinkToFit="1"/>
    </xf>
    <xf numFmtId="0" fontId="2" fillId="0" borderId="44" xfId="0" applyFont="1" applyBorder="1" applyAlignment="1">
      <alignment horizontal="left" shrinkToFit="1"/>
    </xf>
    <xf numFmtId="0" fontId="2" fillId="0" borderId="10" xfId="0" applyFont="1" applyBorder="1" applyAlignment="1">
      <alignment horizontal="left" shrinkToFit="1"/>
    </xf>
    <xf numFmtId="38" fontId="6" fillId="0" borderId="37" xfId="49" applyFont="1" applyBorder="1" applyAlignment="1">
      <alignment horizontal="right"/>
    </xf>
    <xf numFmtId="38" fontId="6" fillId="0" borderId="104" xfId="49" applyFont="1" applyFill="1" applyBorder="1" applyAlignment="1">
      <alignment horizontal="right"/>
    </xf>
    <xf numFmtId="38" fontId="6" fillId="0" borderId="104" xfId="49" applyFont="1" applyBorder="1" applyAlignment="1">
      <alignment horizontal="right"/>
    </xf>
    <xf numFmtId="0" fontId="2" fillId="0" borderId="38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38" fontId="6" fillId="33" borderId="108" xfId="49" applyFont="1" applyFill="1" applyBorder="1" applyAlignment="1">
      <alignment horizontal="right"/>
    </xf>
    <xf numFmtId="38" fontId="6" fillId="33" borderId="43" xfId="49" applyFont="1" applyFill="1" applyBorder="1" applyAlignment="1">
      <alignment horizontal="right"/>
    </xf>
    <xf numFmtId="38" fontId="6" fillId="33" borderId="38" xfId="49" applyFont="1" applyFill="1" applyBorder="1" applyAlignment="1">
      <alignment horizontal="right"/>
    </xf>
    <xf numFmtId="38" fontId="2" fillId="0" borderId="0" xfId="49" applyFont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0" borderId="109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11" xfId="0" applyBorder="1" applyAlignment="1">
      <alignment horizontal="center"/>
    </xf>
    <xf numFmtId="0" fontId="0" fillId="0" borderId="1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33" borderId="80" xfId="0" applyFont="1" applyFill="1" applyBorder="1" applyAlignment="1" applyProtection="1">
      <alignment horizontal="center" vertical="center" shrinkToFit="1"/>
      <protection/>
    </xf>
    <xf numFmtId="0" fontId="0" fillId="33" borderId="95" xfId="0" applyFont="1" applyFill="1" applyBorder="1" applyAlignment="1" applyProtection="1">
      <alignment horizontal="center" vertical="center" shrinkToFit="1"/>
      <protection/>
    </xf>
    <xf numFmtId="0" fontId="0" fillId="33" borderId="78" xfId="0" applyFont="1" applyFill="1" applyBorder="1" applyAlignment="1" applyProtection="1">
      <alignment horizontal="center" vertical="center" shrinkToFit="1"/>
      <protection/>
    </xf>
    <xf numFmtId="0" fontId="0" fillId="33" borderId="93" xfId="0" applyFont="1" applyFill="1" applyBorder="1" applyAlignment="1" applyProtection="1">
      <alignment horizontal="center" vertical="center" shrinkToFit="1"/>
      <protection/>
    </xf>
    <xf numFmtId="0" fontId="0" fillId="4" borderId="78" xfId="0" applyFont="1" applyFill="1" applyBorder="1" applyAlignment="1">
      <alignment horizontal="center" vertical="center" shrinkToFit="1"/>
    </xf>
    <xf numFmtId="0" fontId="0" fillId="4" borderId="93" xfId="0" applyFont="1" applyFill="1" applyBorder="1" applyAlignment="1">
      <alignment horizontal="center" vertical="center" shrinkToFit="1"/>
    </xf>
    <xf numFmtId="0" fontId="0" fillId="33" borderId="78" xfId="0" applyFont="1" applyFill="1" applyBorder="1" applyAlignment="1" applyProtection="1">
      <alignment horizontal="center" vertical="center" textRotation="255" shrinkToFit="1"/>
      <protection/>
    </xf>
    <xf numFmtId="0" fontId="0" fillId="33" borderId="93" xfId="0" applyFont="1" applyFill="1" applyBorder="1" applyAlignment="1" applyProtection="1">
      <alignment horizontal="center" vertical="center" textRotation="255" shrinkToFit="1"/>
      <protection/>
    </xf>
    <xf numFmtId="0" fontId="0" fillId="4" borderId="78" xfId="0" applyFont="1" applyFill="1" applyBorder="1" applyAlignment="1">
      <alignment horizontal="center" vertical="center"/>
    </xf>
    <xf numFmtId="0" fontId="0" fillId="4" borderId="80" xfId="0" applyFont="1" applyFill="1" applyBorder="1" applyAlignment="1">
      <alignment horizontal="center" vertical="center"/>
    </xf>
    <xf numFmtId="0" fontId="0" fillId="4" borderId="93" xfId="0" applyFont="1" applyFill="1" applyBorder="1" applyAlignment="1">
      <alignment horizontal="center" vertical="center"/>
    </xf>
    <xf numFmtId="0" fontId="0" fillId="4" borderId="95" xfId="0" applyFont="1" applyFill="1" applyBorder="1" applyAlignment="1">
      <alignment horizontal="center" vertical="center"/>
    </xf>
    <xf numFmtId="38" fontId="0" fillId="33" borderId="95" xfId="49" applyFont="1" applyFill="1" applyBorder="1" applyAlignment="1" applyProtection="1">
      <alignment vertical="center" shrinkToFit="1"/>
      <protection/>
    </xf>
    <xf numFmtId="0" fontId="0" fillId="33" borderId="116" xfId="0" applyFont="1" applyFill="1" applyBorder="1" applyAlignment="1" applyProtection="1">
      <alignment horizontal="center" vertical="center"/>
      <protection locked="0"/>
    </xf>
    <xf numFmtId="0" fontId="0" fillId="33" borderId="98" xfId="0" applyFont="1" applyFill="1" applyBorder="1" applyAlignment="1">
      <alignment horizontal="center" vertical="center"/>
    </xf>
    <xf numFmtId="0" fontId="0" fillId="33" borderId="100" xfId="0" applyFont="1" applyFill="1" applyBorder="1" applyAlignment="1" applyProtection="1">
      <alignment horizontal="center" vertical="center" textRotation="255"/>
      <protection/>
    </xf>
    <xf numFmtId="0" fontId="0" fillId="33" borderId="93" xfId="0" applyFont="1" applyFill="1" applyBorder="1" applyAlignment="1" applyProtection="1">
      <alignment horizontal="center" vertical="center" textRotation="255"/>
      <protection/>
    </xf>
    <xf numFmtId="0" fontId="0" fillId="33" borderId="102" xfId="0" applyFont="1" applyFill="1" applyBorder="1" applyAlignment="1" applyProtection="1">
      <alignment horizontal="center" vertical="center" textRotation="255"/>
      <protection/>
    </xf>
    <xf numFmtId="0" fontId="0" fillId="33" borderId="84" xfId="0" applyFont="1" applyFill="1" applyBorder="1" applyAlignment="1" applyProtection="1">
      <alignment horizontal="center" vertical="center" textRotation="255"/>
      <protection/>
    </xf>
    <xf numFmtId="38" fontId="0" fillId="33" borderId="85" xfId="49" applyFont="1" applyFill="1" applyBorder="1" applyAlignment="1" applyProtection="1">
      <alignment vertical="center" shrinkToFit="1"/>
      <protection/>
    </xf>
    <xf numFmtId="0" fontId="0" fillId="0" borderId="0" xfId="0" applyFont="1" applyAlignment="1">
      <alignment horizontal="left" vertical="center" shrinkToFit="1"/>
    </xf>
    <xf numFmtId="0" fontId="0" fillId="33" borderId="0" xfId="0" applyFont="1" applyFill="1" applyAlignment="1">
      <alignment horizontal="left" vertical="center"/>
    </xf>
    <xf numFmtId="0" fontId="0" fillId="4" borderId="117" xfId="0" applyFont="1" applyFill="1" applyBorder="1" applyAlignment="1">
      <alignment horizontal="center" vertical="center"/>
    </xf>
    <xf numFmtId="0" fontId="0" fillId="33" borderId="78" xfId="0" applyFont="1" applyFill="1" applyBorder="1" applyAlignment="1" applyProtection="1">
      <alignment horizontal="center" vertical="center"/>
      <protection/>
    </xf>
    <xf numFmtId="0" fontId="0" fillId="33" borderId="93" xfId="0" applyFont="1" applyFill="1" applyBorder="1" applyAlignment="1" applyProtection="1">
      <alignment horizontal="center" vertical="center"/>
      <protection/>
    </xf>
    <xf numFmtId="0" fontId="0" fillId="33" borderId="117" xfId="0" applyFont="1" applyFill="1" applyBorder="1" applyAlignment="1" applyProtection="1">
      <alignment horizontal="center" vertical="center"/>
      <protection/>
    </xf>
    <xf numFmtId="0" fontId="0" fillId="33" borderId="100" xfId="0" applyFont="1" applyFill="1" applyBorder="1" applyAlignment="1" applyProtection="1">
      <alignment horizontal="center" vertical="center"/>
      <protection/>
    </xf>
    <xf numFmtId="38" fontId="0" fillId="4" borderId="78" xfId="49" applyFont="1" applyFill="1" applyBorder="1" applyAlignment="1">
      <alignment horizontal="center" vertical="center" shrinkToFit="1"/>
    </xf>
    <xf numFmtId="38" fontId="0" fillId="4" borderId="93" xfId="49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0" fillId="33" borderId="0" xfId="0" applyFill="1" applyAlignment="1">
      <alignment horizontal="center" shrinkToFit="1"/>
    </xf>
    <xf numFmtId="0" fontId="0" fillId="33" borderId="0" xfId="0" applyFont="1" applyFill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G73"/>
  <sheetViews>
    <sheetView showGridLines="0" showZeros="0" tabSelected="1" view="pageBreakPreview" zoomScaleSheetLayoutView="100" zoomScalePageLayoutView="0" workbookViewId="0" topLeftCell="A1">
      <selection activeCell="W17" sqref="W17"/>
    </sheetView>
  </sheetViews>
  <sheetFormatPr defaultColWidth="9.00390625" defaultRowHeight="13.5"/>
  <cols>
    <col min="1" max="1" width="1.625" style="0" customWidth="1"/>
    <col min="2" max="20" width="4.625" style="0" customWidth="1"/>
    <col min="21" max="21" width="2.625" style="0" customWidth="1"/>
    <col min="22" max="22" width="4.625" style="0" customWidth="1"/>
    <col min="23" max="23" width="10.75390625" style="0" customWidth="1"/>
    <col min="24" max="24" width="13.50390625" style="0" customWidth="1"/>
    <col min="25" max="25" width="9.25390625" style="0" customWidth="1"/>
    <col min="26" max="33" width="6.25390625" style="0" customWidth="1"/>
  </cols>
  <sheetData>
    <row r="1" spans="2:3" s="2" customFormat="1" ht="13.5">
      <c r="B1" s="266" t="s">
        <v>0</v>
      </c>
      <c r="C1" s="266"/>
    </row>
    <row r="2" spans="14:20" s="2" customFormat="1" ht="13.5">
      <c r="N2" s="274" t="s">
        <v>142</v>
      </c>
      <c r="O2" s="275"/>
      <c r="P2" s="275"/>
      <c r="Q2" s="275"/>
      <c r="R2" s="275"/>
      <c r="S2" s="275"/>
      <c r="T2" s="275"/>
    </row>
    <row r="3" s="2" customFormat="1" ht="13.5"/>
    <row r="4" spans="2:6" s="2" customFormat="1" ht="13.5">
      <c r="B4" s="251" t="s">
        <v>120</v>
      </c>
      <c r="C4" s="251"/>
      <c r="D4" s="251"/>
      <c r="E4" s="251"/>
      <c r="F4" s="251"/>
    </row>
    <row r="5" s="2" customFormat="1" ht="13.5"/>
    <row r="6" spans="12:19" s="2" customFormat="1" ht="13.5">
      <c r="L6" s="251" t="s">
        <v>1</v>
      </c>
      <c r="M6" s="251"/>
      <c r="N6" s="251"/>
      <c r="O6" s="1"/>
      <c r="P6" s="276"/>
      <c r="Q6" s="276"/>
      <c r="R6" s="276"/>
      <c r="S6" s="276"/>
    </row>
    <row r="7" spans="12:19" s="2" customFormat="1" ht="13.5">
      <c r="L7" s="266" t="s">
        <v>2</v>
      </c>
      <c r="M7" s="266"/>
      <c r="N7" s="266"/>
      <c r="O7" s="1"/>
      <c r="P7" s="277"/>
      <c r="Q7" s="277"/>
      <c r="R7" s="277"/>
      <c r="S7" s="277"/>
    </row>
    <row r="8" s="2" customFormat="1" ht="13.5"/>
    <row r="9" spans="6:17" s="2" customFormat="1" ht="13.5">
      <c r="F9" s="285" t="s">
        <v>145</v>
      </c>
      <c r="G9" s="285"/>
      <c r="H9" s="285"/>
      <c r="I9" s="251" t="s">
        <v>124</v>
      </c>
      <c r="J9" s="251"/>
      <c r="K9" s="251"/>
      <c r="L9" s="251"/>
      <c r="M9" s="251"/>
      <c r="N9" s="251"/>
      <c r="O9" s="251"/>
      <c r="P9" s="251"/>
      <c r="Q9" s="251"/>
    </row>
    <row r="10" s="2" customFormat="1" ht="13.5"/>
    <row r="11" spans="2:11" s="2" customFormat="1" ht="13.5">
      <c r="B11" s="251" t="s">
        <v>3</v>
      </c>
      <c r="C11" s="251"/>
      <c r="D11" s="251"/>
      <c r="E11" s="251"/>
      <c r="F11" s="251"/>
      <c r="G11" s="251"/>
      <c r="H11" s="251"/>
      <c r="I11" s="251"/>
      <c r="J11" s="251"/>
      <c r="K11" s="251"/>
    </row>
    <row r="12" spans="2:24" s="2" customFormat="1" ht="13.5">
      <c r="B12" s="251" t="s">
        <v>4</v>
      </c>
      <c r="C12" s="251"/>
      <c r="D12" s="251"/>
      <c r="E12" s="251"/>
      <c r="F12" s="251"/>
      <c r="W12" s="248"/>
      <c r="X12" s="248"/>
    </row>
    <row r="13" spans="3:30" s="2" customFormat="1" ht="13.5">
      <c r="C13" s="237"/>
      <c r="D13" s="237"/>
      <c r="E13" s="237"/>
      <c r="F13" s="237"/>
      <c r="G13" s="216" t="s">
        <v>8</v>
      </c>
      <c r="H13" s="217"/>
      <c r="I13" s="217"/>
      <c r="J13" s="217"/>
      <c r="K13" s="267"/>
      <c r="L13" s="216" t="s">
        <v>9</v>
      </c>
      <c r="M13" s="217"/>
      <c r="N13" s="217"/>
      <c r="O13" s="217"/>
      <c r="P13" s="217"/>
      <c r="Q13" s="217"/>
      <c r="R13" s="217"/>
      <c r="S13" s="218"/>
      <c r="T13" s="219"/>
      <c r="Z13" s="228" t="s">
        <v>33</v>
      </c>
      <c r="AA13" s="229"/>
      <c r="AB13" s="229"/>
      <c r="AC13" s="229"/>
      <c r="AD13" s="230"/>
    </row>
    <row r="14" spans="3:30" s="2" customFormat="1" ht="14.25">
      <c r="C14" s="286" t="s">
        <v>6</v>
      </c>
      <c r="D14" s="286"/>
      <c r="E14" s="286"/>
      <c r="F14" s="286"/>
      <c r="G14" s="261">
        <f>F63</f>
        <v>0</v>
      </c>
      <c r="H14" s="262"/>
      <c r="I14" s="262"/>
      <c r="J14" s="262"/>
      <c r="K14" s="3" t="s">
        <v>5</v>
      </c>
      <c r="L14" s="255" t="s">
        <v>121</v>
      </c>
      <c r="M14" s="256"/>
      <c r="N14" s="256"/>
      <c r="O14" s="256"/>
      <c r="P14" s="256"/>
      <c r="Q14" s="256"/>
      <c r="R14" s="256"/>
      <c r="S14" s="257"/>
      <c r="T14" s="258"/>
      <c r="Z14" s="231" t="s">
        <v>119</v>
      </c>
      <c r="AA14" s="232"/>
      <c r="AB14" s="232"/>
      <c r="AC14" s="232"/>
      <c r="AD14" s="233"/>
    </row>
    <row r="15" spans="3:30" s="2" customFormat="1" ht="14.25">
      <c r="C15" s="286" t="s">
        <v>7</v>
      </c>
      <c r="D15" s="286"/>
      <c r="E15" s="286"/>
      <c r="F15" s="286"/>
      <c r="G15" s="261">
        <f>I63</f>
        <v>0</v>
      </c>
      <c r="H15" s="262"/>
      <c r="I15" s="262"/>
      <c r="J15" s="262"/>
      <c r="K15" s="3" t="s">
        <v>5</v>
      </c>
      <c r="L15" s="255" t="s">
        <v>121</v>
      </c>
      <c r="M15" s="256"/>
      <c r="N15" s="256"/>
      <c r="O15" s="256"/>
      <c r="P15" s="256"/>
      <c r="Q15" s="256"/>
      <c r="R15" s="256"/>
      <c r="S15" s="257"/>
      <c r="T15" s="258"/>
      <c r="Z15" s="231" t="s">
        <v>119</v>
      </c>
      <c r="AA15" s="232"/>
      <c r="AB15" s="232"/>
      <c r="AC15" s="232"/>
      <c r="AD15" s="233"/>
    </row>
    <row r="16" spans="3:30" s="2" customFormat="1" ht="15" thickBot="1">
      <c r="C16" s="288"/>
      <c r="D16" s="289"/>
      <c r="E16" s="289"/>
      <c r="F16" s="290"/>
      <c r="G16" s="261">
        <f>SUM(G14:J15)</f>
        <v>0</v>
      </c>
      <c r="H16" s="262"/>
      <c r="I16" s="262"/>
      <c r="J16" s="262"/>
      <c r="K16" s="3" t="s">
        <v>5</v>
      </c>
      <c r="L16" s="255"/>
      <c r="M16" s="256"/>
      <c r="N16" s="256"/>
      <c r="O16" s="256"/>
      <c r="P16" s="256"/>
      <c r="Q16" s="256"/>
      <c r="R16" s="256"/>
      <c r="S16" s="259"/>
      <c r="T16" s="260"/>
      <c r="W16" s="66">
        <f>SUM(O31:P62)</f>
        <v>0</v>
      </c>
      <c r="Z16" s="231" t="s">
        <v>132</v>
      </c>
      <c r="AA16" s="232"/>
      <c r="AB16" s="232"/>
      <c r="AC16" s="232"/>
      <c r="AD16" s="233"/>
    </row>
    <row r="17" spans="2:30" s="2" customFormat="1" ht="15" thickBot="1" thickTop="1">
      <c r="B17" s="251" t="s">
        <v>10</v>
      </c>
      <c r="C17" s="251"/>
      <c r="D17" s="251"/>
      <c r="E17" s="251"/>
      <c r="F17" s="251"/>
      <c r="W17" s="117">
        <f>'金銭出納簿'!O6</f>
        <v>0</v>
      </c>
      <c r="X17" s="2" t="s">
        <v>122</v>
      </c>
      <c r="Z17" s="234" t="s">
        <v>134</v>
      </c>
      <c r="AA17" s="235"/>
      <c r="AB17" s="235"/>
      <c r="AC17" s="235"/>
      <c r="AD17" s="236"/>
    </row>
    <row r="18" spans="3:20" s="2" customFormat="1" ht="14.25" thickTop="1">
      <c r="C18" s="284" t="s">
        <v>11</v>
      </c>
      <c r="D18" s="284"/>
      <c r="E18" s="284"/>
      <c r="F18" s="284"/>
      <c r="G18" s="284"/>
      <c r="H18" s="284" t="s">
        <v>12</v>
      </c>
      <c r="I18" s="284"/>
      <c r="J18" s="284"/>
      <c r="K18" s="284"/>
      <c r="L18" s="284"/>
      <c r="M18" s="238" t="s">
        <v>13</v>
      </c>
      <c r="N18" s="239"/>
      <c r="O18" s="239"/>
      <c r="P18" s="239"/>
      <c r="Q18" s="239"/>
      <c r="R18" s="239"/>
      <c r="S18" s="239"/>
      <c r="T18" s="240"/>
    </row>
    <row r="19" spans="3:33" s="2" customFormat="1" ht="14.25">
      <c r="C19" s="228"/>
      <c r="D19" s="229"/>
      <c r="E19" s="229"/>
      <c r="F19" s="229"/>
      <c r="G19" s="229"/>
      <c r="H19" s="282"/>
      <c r="I19" s="283"/>
      <c r="J19" s="283"/>
      <c r="K19" s="283"/>
      <c r="L19" s="55" t="s">
        <v>5</v>
      </c>
      <c r="M19" s="245"/>
      <c r="N19" s="246"/>
      <c r="O19" s="246"/>
      <c r="P19" s="246"/>
      <c r="Q19" s="246"/>
      <c r="R19" s="246"/>
      <c r="S19" s="246"/>
      <c r="T19" s="247"/>
      <c r="Z19" s="245" t="s">
        <v>136</v>
      </c>
      <c r="AA19" s="246"/>
      <c r="AB19" s="246"/>
      <c r="AC19" s="246"/>
      <c r="AD19" s="246"/>
      <c r="AE19" s="246"/>
      <c r="AF19" s="246"/>
      <c r="AG19" s="247"/>
    </row>
    <row r="20" spans="3:33" s="2" customFormat="1" ht="14.25">
      <c r="C20" s="231"/>
      <c r="D20" s="252"/>
      <c r="E20" s="252"/>
      <c r="F20" s="252"/>
      <c r="G20" s="233"/>
      <c r="H20" s="268"/>
      <c r="I20" s="269"/>
      <c r="J20" s="269"/>
      <c r="K20" s="269"/>
      <c r="L20" s="56" t="s">
        <v>5</v>
      </c>
      <c r="M20" s="225"/>
      <c r="N20" s="226"/>
      <c r="O20" s="226"/>
      <c r="P20" s="226"/>
      <c r="Q20" s="226"/>
      <c r="R20" s="226"/>
      <c r="S20" s="226"/>
      <c r="T20" s="227"/>
      <c r="Z20" s="225" t="s">
        <v>130</v>
      </c>
      <c r="AA20" s="226"/>
      <c r="AB20" s="226"/>
      <c r="AC20" s="226"/>
      <c r="AD20" s="226"/>
      <c r="AE20" s="226"/>
      <c r="AF20" s="226"/>
      <c r="AG20" s="227"/>
    </row>
    <row r="21" spans="3:33" s="2" customFormat="1" ht="14.25">
      <c r="C21" s="231"/>
      <c r="D21" s="252"/>
      <c r="E21" s="252"/>
      <c r="F21" s="252"/>
      <c r="G21" s="233"/>
      <c r="H21" s="268"/>
      <c r="I21" s="269"/>
      <c r="J21" s="269"/>
      <c r="K21" s="269"/>
      <c r="L21" s="56" t="s">
        <v>5</v>
      </c>
      <c r="M21" s="225"/>
      <c r="N21" s="226"/>
      <c r="O21" s="226"/>
      <c r="P21" s="226"/>
      <c r="Q21" s="226"/>
      <c r="R21" s="226"/>
      <c r="S21" s="226"/>
      <c r="T21" s="227"/>
      <c r="Z21" s="225" t="s">
        <v>131</v>
      </c>
      <c r="AA21" s="226"/>
      <c r="AB21" s="226"/>
      <c r="AC21" s="226"/>
      <c r="AD21" s="226"/>
      <c r="AE21" s="226"/>
      <c r="AF21" s="226"/>
      <c r="AG21" s="227"/>
    </row>
    <row r="22" spans="3:33" s="2" customFormat="1" ht="14.25">
      <c r="C22" s="231"/>
      <c r="D22" s="252"/>
      <c r="E22" s="252"/>
      <c r="F22" s="252"/>
      <c r="G22" s="233"/>
      <c r="H22" s="263"/>
      <c r="I22" s="264"/>
      <c r="J22" s="264"/>
      <c r="K22" s="264"/>
      <c r="L22" s="56" t="s">
        <v>5</v>
      </c>
      <c r="M22" s="225"/>
      <c r="N22" s="226"/>
      <c r="O22" s="226"/>
      <c r="P22" s="226"/>
      <c r="Q22" s="226"/>
      <c r="R22" s="226"/>
      <c r="S22" s="226"/>
      <c r="T22" s="227"/>
      <c r="Z22" s="225" t="s">
        <v>133</v>
      </c>
      <c r="AA22" s="226"/>
      <c r="AB22" s="226"/>
      <c r="AC22" s="226"/>
      <c r="AD22" s="226"/>
      <c r="AE22" s="226"/>
      <c r="AF22" s="226"/>
      <c r="AG22" s="227"/>
    </row>
    <row r="23" spans="3:33" s="2" customFormat="1" ht="15" thickBot="1">
      <c r="C23" s="234"/>
      <c r="D23" s="235"/>
      <c r="E23" s="235"/>
      <c r="F23" s="235"/>
      <c r="G23" s="235"/>
      <c r="H23" s="263"/>
      <c r="I23" s="264"/>
      <c r="J23" s="264"/>
      <c r="K23" s="264"/>
      <c r="L23" s="56" t="s">
        <v>5</v>
      </c>
      <c r="M23" s="222"/>
      <c r="N23" s="223"/>
      <c r="O23" s="223"/>
      <c r="P23" s="223"/>
      <c r="Q23" s="223"/>
      <c r="R23" s="223"/>
      <c r="S23" s="223"/>
      <c r="T23" s="224"/>
      <c r="Z23" s="222" t="s">
        <v>135</v>
      </c>
      <c r="AA23" s="223"/>
      <c r="AB23" s="223"/>
      <c r="AC23" s="223"/>
      <c r="AD23" s="223"/>
      <c r="AE23" s="223"/>
      <c r="AF23" s="223"/>
      <c r="AG23" s="224"/>
    </row>
    <row r="24" spans="3:24" s="2" customFormat="1" ht="15.75" thickBot="1" thickTop="1">
      <c r="C24" s="237" t="s">
        <v>14</v>
      </c>
      <c r="D24" s="237"/>
      <c r="E24" s="237"/>
      <c r="F24" s="237"/>
      <c r="G24" s="216"/>
      <c r="H24" s="261">
        <f>SUM(H19:K23)</f>
        <v>0</v>
      </c>
      <c r="I24" s="262"/>
      <c r="J24" s="262"/>
      <c r="K24" s="262"/>
      <c r="L24" s="3" t="s">
        <v>5</v>
      </c>
      <c r="M24" s="216"/>
      <c r="N24" s="217"/>
      <c r="O24" s="217"/>
      <c r="P24" s="217"/>
      <c r="Q24" s="217"/>
      <c r="R24" s="217"/>
      <c r="S24" s="217"/>
      <c r="T24" s="267"/>
      <c r="W24" s="121">
        <f>'金銭出納簿'!O23</f>
        <v>0</v>
      </c>
      <c r="X24" s="2" t="s">
        <v>138</v>
      </c>
    </row>
    <row r="25" spans="3:20" s="2" customFormat="1" ht="15" thickTop="1">
      <c r="C25" s="237" t="s">
        <v>15</v>
      </c>
      <c r="D25" s="237"/>
      <c r="E25" s="237"/>
      <c r="F25" s="237"/>
      <c r="G25" s="237"/>
      <c r="H25" s="270">
        <f>G15-H24</f>
        <v>0</v>
      </c>
      <c r="I25" s="271"/>
      <c r="J25" s="271"/>
      <c r="K25" s="271"/>
      <c r="L25" s="57" t="s">
        <v>5</v>
      </c>
      <c r="M25" s="243" t="s">
        <v>84</v>
      </c>
      <c r="N25" s="244"/>
      <c r="O25" s="244"/>
      <c r="P25" s="244"/>
      <c r="Q25" s="279"/>
      <c r="R25" s="279"/>
      <c r="S25" s="63" t="s">
        <v>5</v>
      </c>
      <c r="T25" s="64"/>
    </row>
    <row r="26" spans="3:20" s="2" customFormat="1" ht="14.25">
      <c r="C26" s="237" t="s">
        <v>82</v>
      </c>
      <c r="D26" s="237"/>
      <c r="E26" s="237"/>
      <c r="F26" s="237"/>
      <c r="G26" s="237"/>
      <c r="H26" s="272">
        <v>0</v>
      </c>
      <c r="I26" s="273"/>
      <c r="J26" s="273"/>
      <c r="K26" s="273"/>
      <c r="L26" s="57" t="s">
        <v>5</v>
      </c>
      <c r="M26" s="280" t="s">
        <v>83</v>
      </c>
      <c r="N26" s="281"/>
      <c r="O26" s="281"/>
      <c r="P26" s="281"/>
      <c r="Q26" s="278">
        <f>H25+H26+Q25</f>
        <v>0</v>
      </c>
      <c r="R26" s="278"/>
      <c r="S26" s="61" t="s">
        <v>5</v>
      </c>
      <c r="T26" s="62"/>
    </row>
    <row r="27" spans="2:11" s="2" customFormat="1" ht="13.5">
      <c r="B27" s="251" t="s">
        <v>16</v>
      </c>
      <c r="C27" s="251"/>
      <c r="D27" s="251"/>
      <c r="E27" s="251"/>
      <c r="F27" s="251"/>
      <c r="G27" s="251"/>
      <c r="H27" s="251"/>
      <c r="I27" s="251"/>
      <c r="J27" s="251"/>
      <c r="K27" s="251"/>
    </row>
    <row r="28" spans="3:20" s="2" customFormat="1" ht="13.5">
      <c r="C28" s="237"/>
      <c r="D28" s="237"/>
      <c r="E28" s="216"/>
      <c r="F28" s="250" t="s">
        <v>17</v>
      </c>
      <c r="G28" s="237"/>
      <c r="H28" s="254"/>
      <c r="I28" s="267" t="s">
        <v>18</v>
      </c>
      <c r="J28" s="237"/>
      <c r="K28" s="237"/>
      <c r="L28" s="237"/>
      <c r="M28" s="237"/>
      <c r="N28" s="216"/>
      <c r="O28" s="250" t="s">
        <v>19</v>
      </c>
      <c r="P28" s="237"/>
      <c r="Q28" s="237"/>
      <c r="R28" s="237"/>
      <c r="S28" s="237"/>
      <c r="T28" s="237"/>
    </row>
    <row r="29" spans="3:23" s="2" customFormat="1" ht="13.5">
      <c r="C29" s="237" t="s">
        <v>20</v>
      </c>
      <c r="D29" s="237"/>
      <c r="E29" s="216"/>
      <c r="F29" s="250" t="s">
        <v>21</v>
      </c>
      <c r="G29" s="237"/>
      <c r="H29" s="254"/>
      <c r="I29" s="267" t="s">
        <v>21</v>
      </c>
      <c r="J29" s="237"/>
      <c r="K29" s="237"/>
      <c r="L29" s="237" t="s">
        <v>22</v>
      </c>
      <c r="M29" s="237"/>
      <c r="N29" s="216"/>
      <c r="O29" s="250" t="s">
        <v>21</v>
      </c>
      <c r="P29" s="237"/>
      <c r="Q29" s="237"/>
      <c r="R29" s="237" t="s">
        <v>22</v>
      </c>
      <c r="S29" s="237"/>
      <c r="T29" s="237"/>
      <c r="W29" s="2" t="s">
        <v>148</v>
      </c>
    </row>
    <row r="30" spans="3:24" s="2" customFormat="1" ht="13.5">
      <c r="C30" s="58"/>
      <c r="D30" s="59"/>
      <c r="E30" s="60"/>
      <c r="F30" s="8"/>
      <c r="G30" s="6" t="s">
        <v>23</v>
      </c>
      <c r="H30" s="9"/>
      <c r="I30" s="5"/>
      <c r="J30" s="6" t="s">
        <v>24</v>
      </c>
      <c r="K30" s="4"/>
      <c r="L30" s="7"/>
      <c r="M30" s="6" t="s">
        <v>25</v>
      </c>
      <c r="N30" s="5"/>
      <c r="O30" s="249" t="s">
        <v>26</v>
      </c>
      <c r="P30" s="239"/>
      <c r="Q30" s="240"/>
      <c r="R30" s="7"/>
      <c r="S30" s="6" t="s">
        <v>27</v>
      </c>
      <c r="T30" s="4"/>
      <c r="W30" s="1" t="s">
        <v>146</v>
      </c>
      <c r="X30" s="1" t="s">
        <v>147</v>
      </c>
    </row>
    <row r="31" spans="2:25" s="2" customFormat="1" ht="14.25">
      <c r="B31" s="2">
        <v>1</v>
      </c>
      <c r="C31" s="212"/>
      <c r="D31" s="125"/>
      <c r="E31" s="126"/>
      <c r="F31" s="287"/>
      <c r="G31" s="287"/>
      <c r="H31" s="46" t="s">
        <v>5</v>
      </c>
      <c r="I31" s="287"/>
      <c r="J31" s="287"/>
      <c r="K31" s="48" t="s">
        <v>5</v>
      </c>
      <c r="L31" s="242"/>
      <c r="M31" s="242"/>
      <c r="N31" s="45" t="s">
        <v>5</v>
      </c>
      <c r="O31" s="220">
        <f aca="true" t="shared" si="0" ref="O31:O37">F31+I31</f>
        <v>0</v>
      </c>
      <c r="P31" s="221"/>
      <c r="Q31" s="48" t="s">
        <v>5</v>
      </c>
      <c r="R31" s="241">
        <f aca="true" t="shared" si="1" ref="R31:R37">L31</f>
        <v>0</v>
      </c>
      <c r="S31" s="221"/>
      <c r="T31" s="48" t="s">
        <v>5</v>
      </c>
      <c r="V31" s="299" t="e">
        <f>ROUND($H$24/$F$63*F31,0)</f>
        <v>#DIV/0!</v>
      </c>
      <c r="W31" s="299"/>
      <c r="X31" s="67" t="e">
        <f aca="true" t="shared" si="2" ref="X31:X62">$H$24/$F$63*F31</f>
        <v>#DIV/0!</v>
      </c>
      <c r="Y31" s="119" t="e">
        <f>L31-X31</f>
        <v>#DIV/0!</v>
      </c>
    </row>
    <row r="32" spans="2:25" s="2" customFormat="1" ht="14.25">
      <c r="B32" s="2">
        <v>2</v>
      </c>
      <c r="C32" s="212"/>
      <c r="D32" s="125"/>
      <c r="E32" s="126"/>
      <c r="F32" s="287"/>
      <c r="G32" s="287"/>
      <c r="H32" s="46" t="s">
        <v>5</v>
      </c>
      <c r="I32" s="287"/>
      <c r="J32" s="287"/>
      <c r="K32" s="48" t="s">
        <v>5</v>
      </c>
      <c r="L32" s="242"/>
      <c r="M32" s="242"/>
      <c r="N32" s="45" t="s">
        <v>5</v>
      </c>
      <c r="O32" s="220">
        <f t="shared" si="0"/>
        <v>0</v>
      </c>
      <c r="P32" s="221"/>
      <c r="Q32" s="48" t="s">
        <v>5</v>
      </c>
      <c r="R32" s="241">
        <f t="shared" si="1"/>
        <v>0</v>
      </c>
      <c r="S32" s="221"/>
      <c r="T32" s="48" t="s">
        <v>5</v>
      </c>
      <c r="V32" s="299" t="e">
        <f aca="true" t="shared" si="3" ref="V32:V62">ROUND($H$24/$F$63*F32,0)</f>
        <v>#DIV/0!</v>
      </c>
      <c r="W32" s="299"/>
      <c r="X32" s="67" t="e">
        <f t="shared" si="2"/>
        <v>#DIV/0!</v>
      </c>
      <c r="Y32" s="119" t="e">
        <f aca="true" t="shared" si="4" ref="Y32:Y61">L32-X32</f>
        <v>#DIV/0!</v>
      </c>
    </row>
    <row r="33" spans="2:25" s="2" customFormat="1" ht="14.25">
      <c r="B33" s="2">
        <v>3</v>
      </c>
      <c r="C33" s="212"/>
      <c r="D33" s="125"/>
      <c r="E33" s="126"/>
      <c r="F33" s="287"/>
      <c r="G33" s="287"/>
      <c r="H33" s="46" t="s">
        <v>5</v>
      </c>
      <c r="I33" s="287"/>
      <c r="J33" s="287"/>
      <c r="K33" s="48" t="s">
        <v>5</v>
      </c>
      <c r="L33" s="242"/>
      <c r="M33" s="242"/>
      <c r="N33" s="45" t="s">
        <v>5</v>
      </c>
      <c r="O33" s="220">
        <f t="shared" si="0"/>
        <v>0</v>
      </c>
      <c r="P33" s="221"/>
      <c r="Q33" s="48" t="s">
        <v>5</v>
      </c>
      <c r="R33" s="241">
        <f t="shared" si="1"/>
        <v>0</v>
      </c>
      <c r="S33" s="221"/>
      <c r="T33" s="48" t="s">
        <v>5</v>
      </c>
      <c r="V33" s="299" t="e">
        <f t="shared" si="3"/>
        <v>#DIV/0!</v>
      </c>
      <c r="W33" s="299"/>
      <c r="X33" s="67" t="e">
        <f t="shared" si="2"/>
        <v>#DIV/0!</v>
      </c>
      <c r="Y33" s="119" t="e">
        <f t="shared" si="4"/>
        <v>#DIV/0!</v>
      </c>
    </row>
    <row r="34" spans="2:25" s="2" customFormat="1" ht="14.25">
      <c r="B34" s="2">
        <v>4</v>
      </c>
      <c r="C34" s="212"/>
      <c r="D34" s="125"/>
      <c r="E34" s="126"/>
      <c r="F34" s="287"/>
      <c r="G34" s="287"/>
      <c r="H34" s="46" t="s">
        <v>5</v>
      </c>
      <c r="I34" s="287"/>
      <c r="J34" s="287"/>
      <c r="K34" s="48" t="s">
        <v>5</v>
      </c>
      <c r="L34" s="242"/>
      <c r="M34" s="242"/>
      <c r="N34" s="45" t="s">
        <v>5</v>
      </c>
      <c r="O34" s="220">
        <f t="shared" si="0"/>
        <v>0</v>
      </c>
      <c r="P34" s="221"/>
      <c r="Q34" s="48" t="s">
        <v>5</v>
      </c>
      <c r="R34" s="241">
        <f t="shared" si="1"/>
        <v>0</v>
      </c>
      <c r="S34" s="221"/>
      <c r="T34" s="48" t="s">
        <v>5</v>
      </c>
      <c r="V34" s="299" t="e">
        <f t="shared" si="3"/>
        <v>#DIV/0!</v>
      </c>
      <c r="W34" s="299"/>
      <c r="X34" s="67" t="e">
        <f t="shared" si="2"/>
        <v>#DIV/0!</v>
      </c>
      <c r="Y34" s="119" t="e">
        <f t="shared" si="4"/>
        <v>#DIV/0!</v>
      </c>
    </row>
    <row r="35" spans="2:25" s="2" customFormat="1" ht="14.25">
      <c r="B35" s="2">
        <v>5</v>
      </c>
      <c r="C35" s="212"/>
      <c r="D35" s="125"/>
      <c r="E35" s="126"/>
      <c r="F35" s="287"/>
      <c r="G35" s="287"/>
      <c r="H35" s="46" t="s">
        <v>5</v>
      </c>
      <c r="I35" s="287"/>
      <c r="J35" s="287"/>
      <c r="K35" s="48" t="s">
        <v>5</v>
      </c>
      <c r="L35" s="242"/>
      <c r="M35" s="242"/>
      <c r="N35" s="45" t="s">
        <v>5</v>
      </c>
      <c r="O35" s="220">
        <f t="shared" si="0"/>
        <v>0</v>
      </c>
      <c r="P35" s="221"/>
      <c r="Q35" s="48" t="s">
        <v>5</v>
      </c>
      <c r="R35" s="241">
        <f t="shared" si="1"/>
        <v>0</v>
      </c>
      <c r="S35" s="221"/>
      <c r="T35" s="48" t="s">
        <v>5</v>
      </c>
      <c r="V35" s="299" t="e">
        <f t="shared" si="3"/>
        <v>#DIV/0!</v>
      </c>
      <c r="W35" s="299"/>
      <c r="X35" s="67" t="e">
        <f t="shared" si="2"/>
        <v>#DIV/0!</v>
      </c>
      <c r="Y35" s="119" t="e">
        <f t="shared" si="4"/>
        <v>#DIV/0!</v>
      </c>
    </row>
    <row r="36" spans="2:25" s="2" customFormat="1" ht="14.25">
      <c r="B36" s="2">
        <v>6</v>
      </c>
      <c r="C36" s="124"/>
      <c r="D36" s="125"/>
      <c r="E36" s="126"/>
      <c r="F36" s="287"/>
      <c r="G36" s="287"/>
      <c r="H36" s="46" t="s">
        <v>5</v>
      </c>
      <c r="I36" s="287"/>
      <c r="J36" s="287"/>
      <c r="K36" s="48" t="s">
        <v>5</v>
      </c>
      <c r="L36" s="242"/>
      <c r="M36" s="242"/>
      <c r="N36" s="45" t="s">
        <v>5</v>
      </c>
      <c r="O36" s="220">
        <f t="shared" si="0"/>
        <v>0</v>
      </c>
      <c r="P36" s="221"/>
      <c r="Q36" s="48" t="s">
        <v>5</v>
      </c>
      <c r="R36" s="241">
        <f t="shared" si="1"/>
        <v>0</v>
      </c>
      <c r="S36" s="221"/>
      <c r="T36" s="48" t="s">
        <v>5</v>
      </c>
      <c r="V36" s="299" t="e">
        <f t="shared" si="3"/>
        <v>#DIV/0!</v>
      </c>
      <c r="W36" s="299"/>
      <c r="X36" s="67" t="e">
        <f t="shared" si="2"/>
        <v>#DIV/0!</v>
      </c>
      <c r="Y36" s="119" t="e">
        <f t="shared" si="4"/>
        <v>#DIV/0!</v>
      </c>
    </row>
    <row r="37" spans="2:25" s="2" customFormat="1" ht="14.25">
      <c r="B37" s="2">
        <v>7</v>
      </c>
      <c r="C37" s="124"/>
      <c r="D37" s="125"/>
      <c r="E37" s="126"/>
      <c r="F37" s="287"/>
      <c r="G37" s="287"/>
      <c r="H37" s="46" t="s">
        <v>5</v>
      </c>
      <c r="I37" s="287"/>
      <c r="J37" s="287"/>
      <c r="K37" s="48" t="s">
        <v>5</v>
      </c>
      <c r="L37" s="242"/>
      <c r="M37" s="242"/>
      <c r="N37" s="45" t="s">
        <v>5</v>
      </c>
      <c r="O37" s="220">
        <f t="shared" si="0"/>
        <v>0</v>
      </c>
      <c r="P37" s="221"/>
      <c r="Q37" s="48" t="s">
        <v>5</v>
      </c>
      <c r="R37" s="241">
        <f t="shared" si="1"/>
        <v>0</v>
      </c>
      <c r="S37" s="221"/>
      <c r="T37" s="48" t="s">
        <v>5</v>
      </c>
      <c r="V37" s="299" t="e">
        <f t="shared" si="3"/>
        <v>#DIV/0!</v>
      </c>
      <c r="W37" s="299"/>
      <c r="X37" s="67" t="e">
        <f t="shared" si="2"/>
        <v>#DIV/0!</v>
      </c>
      <c r="Y37" s="119" t="e">
        <f t="shared" si="4"/>
        <v>#DIV/0!</v>
      </c>
    </row>
    <row r="38" spans="2:25" s="2" customFormat="1" ht="14.25">
      <c r="B38" s="2">
        <v>8</v>
      </c>
      <c r="C38" s="124"/>
      <c r="D38" s="125"/>
      <c r="E38" s="126"/>
      <c r="F38" s="287"/>
      <c r="G38" s="287"/>
      <c r="H38" s="46" t="s">
        <v>5</v>
      </c>
      <c r="I38" s="287"/>
      <c r="J38" s="287"/>
      <c r="K38" s="48" t="s">
        <v>5</v>
      </c>
      <c r="L38" s="242"/>
      <c r="M38" s="242"/>
      <c r="N38" s="45" t="s">
        <v>5</v>
      </c>
      <c r="O38" s="220">
        <f aca="true" t="shared" si="5" ref="O38:O43">F38+I38</f>
        <v>0</v>
      </c>
      <c r="P38" s="221"/>
      <c r="Q38" s="48" t="s">
        <v>5</v>
      </c>
      <c r="R38" s="241">
        <f aca="true" t="shared" si="6" ref="R38:R43">L38</f>
        <v>0</v>
      </c>
      <c r="S38" s="221"/>
      <c r="T38" s="48" t="s">
        <v>5</v>
      </c>
      <c r="V38" s="299" t="e">
        <f t="shared" si="3"/>
        <v>#DIV/0!</v>
      </c>
      <c r="W38" s="299"/>
      <c r="X38" s="67" t="e">
        <f t="shared" si="2"/>
        <v>#DIV/0!</v>
      </c>
      <c r="Y38" s="119" t="e">
        <f t="shared" si="4"/>
        <v>#DIV/0!</v>
      </c>
    </row>
    <row r="39" spans="2:25" s="2" customFormat="1" ht="14.25">
      <c r="B39" s="2">
        <v>9</v>
      </c>
      <c r="C39" s="124"/>
      <c r="D39" s="125"/>
      <c r="E39" s="126"/>
      <c r="F39" s="287"/>
      <c r="G39" s="287"/>
      <c r="H39" s="46" t="s">
        <v>5</v>
      </c>
      <c r="I39" s="287"/>
      <c r="J39" s="287"/>
      <c r="K39" s="48" t="s">
        <v>5</v>
      </c>
      <c r="L39" s="242"/>
      <c r="M39" s="242"/>
      <c r="N39" s="45" t="s">
        <v>5</v>
      </c>
      <c r="O39" s="220">
        <f t="shared" si="5"/>
        <v>0</v>
      </c>
      <c r="P39" s="221"/>
      <c r="Q39" s="48" t="s">
        <v>5</v>
      </c>
      <c r="R39" s="241">
        <f t="shared" si="6"/>
        <v>0</v>
      </c>
      <c r="S39" s="221"/>
      <c r="T39" s="48" t="s">
        <v>5</v>
      </c>
      <c r="V39" s="299" t="e">
        <f t="shared" si="3"/>
        <v>#DIV/0!</v>
      </c>
      <c r="W39" s="299"/>
      <c r="X39" s="67" t="e">
        <f t="shared" si="2"/>
        <v>#DIV/0!</v>
      </c>
      <c r="Y39" s="119" t="e">
        <f t="shared" si="4"/>
        <v>#DIV/0!</v>
      </c>
    </row>
    <row r="40" spans="2:25" s="2" customFormat="1" ht="14.25">
      <c r="B40" s="2">
        <v>10</v>
      </c>
      <c r="C40" s="124"/>
      <c r="D40" s="125"/>
      <c r="E40" s="126"/>
      <c r="F40" s="287"/>
      <c r="G40" s="287"/>
      <c r="H40" s="46" t="s">
        <v>5</v>
      </c>
      <c r="I40" s="287"/>
      <c r="J40" s="287"/>
      <c r="K40" s="48" t="s">
        <v>5</v>
      </c>
      <c r="L40" s="242"/>
      <c r="M40" s="242"/>
      <c r="N40" s="45" t="s">
        <v>5</v>
      </c>
      <c r="O40" s="220">
        <f t="shared" si="5"/>
        <v>0</v>
      </c>
      <c r="P40" s="221"/>
      <c r="Q40" s="48" t="s">
        <v>5</v>
      </c>
      <c r="R40" s="241">
        <f>L40</f>
        <v>0</v>
      </c>
      <c r="S40" s="221"/>
      <c r="T40" s="48" t="s">
        <v>5</v>
      </c>
      <c r="V40" s="299" t="e">
        <f t="shared" si="3"/>
        <v>#DIV/0!</v>
      </c>
      <c r="W40" s="299"/>
      <c r="X40" s="67" t="e">
        <f t="shared" si="2"/>
        <v>#DIV/0!</v>
      </c>
      <c r="Y40" s="119" t="e">
        <f t="shared" si="4"/>
        <v>#DIV/0!</v>
      </c>
    </row>
    <row r="41" spans="2:25" s="2" customFormat="1" ht="14.25">
      <c r="B41" s="2">
        <v>11</v>
      </c>
      <c r="C41" s="124"/>
      <c r="D41" s="125"/>
      <c r="E41" s="126"/>
      <c r="F41" s="287"/>
      <c r="G41" s="287"/>
      <c r="H41" s="46" t="s">
        <v>5</v>
      </c>
      <c r="I41" s="287"/>
      <c r="J41" s="287"/>
      <c r="K41" s="48" t="s">
        <v>5</v>
      </c>
      <c r="L41" s="242"/>
      <c r="M41" s="242"/>
      <c r="N41" s="45" t="s">
        <v>5</v>
      </c>
      <c r="O41" s="220">
        <f t="shared" si="5"/>
        <v>0</v>
      </c>
      <c r="P41" s="221"/>
      <c r="Q41" s="48" t="s">
        <v>5</v>
      </c>
      <c r="R41" s="241">
        <f t="shared" si="6"/>
        <v>0</v>
      </c>
      <c r="S41" s="221"/>
      <c r="T41" s="48" t="s">
        <v>5</v>
      </c>
      <c r="V41" s="299" t="e">
        <f t="shared" si="3"/>
        <v>#DIV/0!</v>
      </c>
      <c r="W41" s="299"/>
      <c r="X41" s="67" t="e">
        <f t="shared" si="2"/>
        <v>#DIV/0!</v>
      </c>
      <c r="Y41" s="119" t="e">
        <f t="shared" si="4"/>
        <v>#DIV/0!</v>
      </c>
    </row>
    <row r="42" spans="2:25" s="2" customFormat="1" ht="14.25">
      <c r="B42" s="2">
        <v>12</v>
      </c>
      <c r="C42" s="124"/>
      <c r="D42" s="125"/>
      <c r="E42" s="126"/>
      <c r="F42" s="287"/>
      <c r="G42" s="287"/>
      <c r="H42" s="46" t="s">
        <v>5</v>
      </c>
      <c r="I42" s="287"/>
      <c r="J42" s="287"/>
      <c r="K42" s="48" t="s">
        <v>5</v>
      </c>
      <c r="L42" s="291"/>
      <c r="M42" s="242"/>
      <c r="N42" s="45" t="s">
        <v>5</v>
      </c>
      <c r="O42" s="220">
        <f t="shared" si="5"/>
        <v>0</v>
      </c>
      <c r="P42" s="221"/>
      <c r="Q42" s="48" t="s">
        <v>5</v>
      </c>
      <c r="R42" s="241">
        <f t="shared" si="6"/>
        <v>0</v>
      </c>
      <c r="S42" s="221"/>
      <c r="T42" s="48" t="s">
        <v>5</v>
      </c>
      <c r="V42" s="299" t="e">
        <f t="shared" si="3"/>
        <v>#DIV/0!</v>
      </c>
      <c r="W42" s="299"/>
      <c r="X42" s="67" t="e">
        <f t="shared" si="2"/>
        <v>#DIV/0!</v>
      </c>
      <c r="Y42" s="119" t="e">
        <f t="shared" si="4"/>
        <v>#DIV/0!</v>
      </c>
    </row>
    <row r="43" spans="2:25" s="2" customFormat="1" ht="14.25">
      <c r="B43" s="2">
        <v>13</v>
      </c>
      <c r="C43" s="124"/>
      <c r="D43" s="125"/>
      <c r="E43" s="126"/>
      <c r="F43" s="287"/>
      <c r="G43" s="287"/>
      <c r="H43" s="46" t="s">
        <v>5</v>
      </c>
      <c r="I43" s="287"/>
      <c r="J43" s="287"/>
      <c r="K43" s="48" t="s">
        <v>5</v>
      </c>
      <c r="L43" s="291"/>
      <c r="M43" s="242"/>
      <c r="N43" s="45" t="s">
        <v>5</v>
      </c>
      <c r="O43" s="220">
        <f t="shared" si="5"/>
        <v>0</v>
      </c>
      <c r="P43" s="221"/>
      <c r="Q43" s="48" t="s">
        <v>5</v>
      </c>
      <c r="R43" s="241">
        <f t="shared" si="6"/>
        <v>0</v>
      </c>
      <c r="S43" s="221"/>
      <c r="T43" s="48" t="s">
        <v>5</v>
      </c>
      <c r="V43" s="299" t="e">
        <f t="shared" si="3"/>
        <v>#DIV/0!</v>
      </c>
      <c r="W43" s="299"/>
      <c r="X43" s="67" t="e">
        <f t="shared" si="2"/>
        <v>#DIV/0!</v>
      </c>
      <c r="Y43" s="119" t="e">
        <f t="shared" si="4"/>
        <v>#DIV/0!</v>
      </c>
    </row>
    <row r="44" spans="2:25" s="2" customFormat="1" ht="14.25">
      <c r="B44" s="2">
        <v>14</v>
      </c>
      <c r="C44" s="124"/>
      <c r="D44" s="125"/>
      <c r="E44" s="126"/>
      <c r="F44" s="287"/>
      <c r="G44" s="287"/>
      <c r="H44" s="46" t="s">
        <v>5</v>
      </c>
      <c r="I44" s="287"/>
      <c r="J44" s="287"/>
      <c r="K44" s="48" t="s">
        <v>5</v>
      </c>
      <c r="L44" s="291"/>
      <c r="M44" s="242"/>
      <c r="N44" s="45" t="s">
        <v>5</v>
      </c>
      <c r="O44" s="220">
        <f aca="true" t="shared" si="7" ref="O44:O52">F44+I44</f>
        <v>0</v>
      </c>
      <c r="P44" s="221"/>
      <c r="Q44" s="48" t="s">
        <v>5</v>
      </c>
      <c r="R44" s="241">
        <f aca="true" t="shared" si="8" ref="R44:R52">L44</f>
        <v>0</v>
      </c>
      <c r="S44" s="221"/>
      <c r="T44" s="48" t="s">
        <v>5</v>
      </c>
      <c r="V44" s="299" t="e">
        <f t="shared" si="3"/>
        <v>#DIV/0!</v>
      </c>
      <c r="W44" s="299"/>
      <c r="X44" s="67" t="e">
        <f t="shared" si="2"/>
        <v>#DIV/0!</v>
      </c>
      <c r="Y44" s="119" t="e">
        <f t="shared" si="4"/>
        <v>#DIV/0!</v>
      </c>
    </row>
    <row r="45" spans="2:25" s="2" customFormat="1" ht="14.25">
      <c r="B45" s="2">
        <v>15</v>
      </c>
      <c r="C45" s="124"/>
      <c r="D45" s="125"/>
      <c r="E45" s="125"/>
      <c r="F45" s="293"/>
      <c r="G45" s="242"/>
      <c r="H45" s="46" t="s">
        <v>5</v>
      </c>
      <c r="I45" s="287"/>
      <c r="J45" s="287"/>
      <c r="K45" s="48" t="s">
        <v>5</v>
      </c>
      <c r="L45" s="291"/>
      <c r="M45" s="242"/>
      <c r="N45" s="45" t="s">
        <v>5</v>
      </c>
      <c r="O45" s="220">
        <f t="shared" si="7"/>
        <v>0</v>
      </c>
      <c r="P45" s="221"/>
      <c r="Q45" s="48" t="s">
        <v>5</v>
      </c>
      <c r="R45" s="241">
        <f t="shared" si="8"/>
        <v>0</v>
      </c>
      <c r="S45" s="221"/>
      <c r="T45" s="48" t="s">
        <v>5</v>
      </c>
      <c r="V45" s="299" t="e">
        <f t="shared" si="3"/>
        <v>#DIV/0!</v>
      </c>
      <c r="W45" s="299"/>
      <c r="X45" s="67" t="e">
        <f t="shared" si="2"/>
        <v>#DIV/0!</v>
      </c>
      <c r="Y45" s="119" t="e">
        <f t="shared" si="4"/>
        <v>#DIV/0!</v>
      </c>
    </row>
    <row r="46" spans="2:25" s="2" customFormat="1" ht="14.25">
      <c r="B46" s="2">
        <v>16</v>
      </c>
      <c r="C46" s="124"/>
      <c r="D46" s="125"/>
      <c r="E46" s="125"/>
      <c r="F46" s="292"/>
      <c r="G46" s="264"/>
      <c r="H46" s="46" t="s">
        <v>5</v>
      </c>
      <c r="I46" s="242"/>
      <c r="J46" s="242"/>
      <c r="K46" s="48" t="s">
        <v>5</v>
      </c>
      <c r="L46" s="291"/>
      <c r="M46" s="242"/>
      <c r="N46" s="45" t="s">
        <v>5</v>
      </c>
      <c r="O46" s="220">
        <f t="shared" si="7"/>
        <v>0</v>
      </c>
      <c r="P46" s="221"/>
      <c r="Q46" s="48" t="s">
        <v>5</v>
      </c>
      <c r="R46" s="241">
        <f t="shared" si="8"/>
        <v>0</v>
      </c>
      <c r="S46" s="221"/>
      <c r="T46" s="48" t="s">
        <v>5</v>
      </c>
      <c r="V46" s="299" t="e">
        <f t="shared" si="3"/>
        <v>#DIV/0!</v>
      </c>
      <c r="W46" s="299"/>
      <c r="X46" s="67" t="e">
        <f t="shared" si="2"/>
        <v>#DIV/0!</v>
      </c>
      <c r="Y46" s="119" t="e">
        <f t="shared" si="4"/>
        <v>#DIV/0!</v>
      </c>
    </row>
    <row r="47" spans="2:25" s="2" customFormat="1" ht="14.25">
      <c r="B47" s="2">
        <v>17</v>
      </c>
      <c r="C47" s="124"/>
      <c r="D47" s="125"/>
      <c r="E47" s="125"/>
      <c r="F47" s="292"/>
      <c r="G47" s="264"/>
      <c r="H47" s="46" t="s">
        <v>5</v>
      </c>
      <c r="I47" s="242"/>
      <c r="J47" s="242"/>
      <c r="K47" s="48" t="s">
        <v>5</v>
      </c>
      <c r="L47" s="291"/>
      <c r="M47" s="242"/>
      <c r="N47" s="45" t="s">
        <v>5</v>
      </c>
      <c r="O47" s="220">
        <f t="shared" si="7"/>
        <v>0</v>
      </c>
      <c r="P47" s="221"/>
      <c r="Q47" s="48" t="s">
        <v>5</v>
      </c>
      <c r="R47" s="241">
        <f t="shared" si="8"/>
        <v>0</v>
      </c>
      <c r="S47" s="221"/>
      <c r="T47" s="48" t="s">
        <v>5</v>
      </c>
      <c r="V47" s="299" t="e">
        <f t="shared" si="3"/>
        <v>#DIV/0!</v>
      </c>
      <c r="W47" s="299"/>
      <c r="X47" s="67" t="e">
        <f t="shared" si="2"/>
        <v>#DIV/0!</v>
      </c>
      <c r="Y47" s="119" t="e">
        <f t="shared" si="4"/>
        <v>#DIV/0!</v>
      </c>
    </row>
    <row r="48" spans="2:25" s="2" customFormat="1" ht="14.25">
      <c r="B48" s="2">
        <v>18</v>
      </c>
      <c r="C48" s="124"/>
      <c r="D48" s="125"/>
      <c r="E48" s="125"/>
      <c r="F48" s="292"/>
      <c r="G48" s="264"/>
      <c r="H48" s="46" t="s">
        <v>5</v>
      </c>
      <c r="I48" s="242"/>
      <c r="J48" s="242"/>
      <c r="K48" s="48" t="s">
        <v>5</v>
      </c>
      <c r="L48" s="291"/>
      <c r="M48" s="242"/>
      <c r="N48" s="45" t="s">
        <v>5</v>
      </c>
      <c r="O48" s="220">
        <f t="shared" si="7"/>
        <v>0</v>
      </c>
      <c r="P48" s="221"/>
      <c r="Q48" s="48" t="s">
        <v>5</v>
      </c>
      <c r="R48" s="241">
        <f t="shared" si="8"/>
        <v>0</v>
      </c>
      <c r="S48" s="221"/>
      <c r="T48" s="48" t="s">
        <v>5</v>
      </c>
      <c r="V48" s="299" t="e">
        <f t="shared" si="3"/>
        <v>#DIV/0!</v>
      </c>
      <c r="W48" s="299"/>
      <c r="X48" s="67" t="e">
        <f t="shared" si="2"/>
        <v>#DIV/0!</v>
      </c>
      <c r="Y48" s="119" t="e">
        <f t="shared" si="4"/>
        <v>#DIV/0!</v>
      </c>
    </row>
    <row r="49" spans="2:25" s="2" customFormat="1" ht="14.25">
      <c r="B49" s="2">
        <v>19</v>
      </c>
      <c r="C49" s="124"/>
      <c r="D49" s="125"/>
      <c r="E49" s="125"/>
      <c r="F49" s="293"/>
      <c r="G49" s="242"/>
      <c r="H49" s="46" t="s">
        <v>5</v>
      </c>
      <c r="I49" s="242"/>
      <c r="J49" s="242"/>
      <c r="K49" s="48" t="s">
        <v>5</v>
      </c>
      <c r="L49" s="291"/>
      <c r="M49" s="242"/>
      <c r="N49" s="45" t="s">
        <v>5</v>
      </c>
      <c r="O49" s="220">
        <f t="shared" si="7"/>
        <v>0</v>
      </c>
      <c r="P49" s="221"/>
      <c r="Q49" s="48" t="s">
        <v>5</v>
      </c>
      <c r="R49" s="241">
        <f t="shared" si="8"/>
        <v>0</v>
      </c>
      <c r="S49" s="221"/>
      <c r="T49" s="48" t="s">
        <v>5</v>
      </c>
      <c r="V49" s="299" t="e">
        <f t="shared" si="3"/>
        <v>#DIV/0!</v>
      </c>
      <c r="W49" s="299"/>
      <c r="X49" s="67" t="e">
        <f t="shared" si="2"/>
        <v>#DIV/0!</v>
      </c>
      <c r="Y49" s="119" t="e">
        <f t="shared" si="4"/>
        <v>#DIV/0!</v>
      </c>
    </row>
    <row r="50" spans="2:25" s="2" customFormat="1" ht="14.25">
      <c r="B50" s="2">
        <v>20</v>
      </c>
      <c r="C50" s="124"/>
      <c r="D50" s="125"/>
      <c r="E50" s="125"/>
      <c r="F50" s="293"/>
      <c r="G50" s="242"/>
      <c r="H50" s="46" t="s">
        <v>5</v>
      </c>
      <c r="I50" s="242"/>
      <c r="J50" s="242"/>
      <c r="K50" s="48" t="s">
        <v>5</v>
      </c>
      <c r="L50" s="291"/>
      <c r="M50" s="242"/>
      <c r="N50" s="45" t="s">
        <v>5</v>
      </c>
      <c r="O50" s="220">
        <f t="shared" si="7"/>
        <v>0</v>
      </c>
      <c r="P50" s="221"/>
      <c r="Q50" s="48" t="s">
        <v>5</v>
      </c>
      <c r="R50" s="241">
        <f t="shared" si="8"/>
        <v>0</v>
      </c>
      <c r="S50" s="221"/>
      <c r="T50" s="48" t="s">
        <v>5</v>
      </c>
      <c r="V50" s="299" t="e">
        <f t="shared" si="3"/>
        <v>#DIV/0!</v>
      </c>
      <c r="W50" s="299"/>
      <c r="X50" s="67" t="e">
        <f t="shared" si="2"/>
        <v>#DIV/0!</v>
      </c>
      <c r="Y50" s="119" t="e">
        <f t="shared" si="4"/>
        <v>#DIV/0!</v>
      </c>
    </row>
    <row r="51" spans="2:25" s="2" customFormat="1" ht="14.25">
      <c r="B51" s="2">
        <v>21</v>
      </c>
      <c r="C51" s="124"/>
      <c r="D51" s="125"/>
      <c r="E51" s="125"/>
      <c r="F51" s="293"/>
      <c r="G51" s="242"/>
      <c r="H51" s="46" t="s">
        <v>5</v>
      </c>
      <c r="I51" s="242"/>
      <c r="J51" s="242"/>
      <c r="K51" s="48" t="s">
        <v>5</v>
      </c>
      <c r="L51" s="291"/>
      <c r="M51" s="242"/>
      <c r="N51" s="45" t="s">
        <v>5</v>
      </c>
      <c r="O51" s="220">
        <f t="shared" si="7"/>
        <v>0</v>
      </c>
      <c r="P51" s="221"/>
      <c r="Q51" s="48" t="s">
        <v>5</v>
      </c>
      <c r="R51" s="241">
        <f t="shared" si="8"/>
        <v>0</v>
      </c>
      <c r="S51" s="221"/>
      <c r="T51" s="48" t="s">
        <v>5</v>
      </c>
      <c r="V51" s="299" t="e">
        <f t="shared" si="3"/>
        <v>#DIV/0!</v>
      </c>
      <c r="W51" s="299"/>
      <c r="X51" s="67" t="e">
        <f t="shared" si="2"/>
        <v>#DIV/0!</v>
      </c>
      <c r="Y51" s="119" t="e">
        <f t="shared" si="4"/>
        <v>#DIV/0!</v>
      </c>
    </row>
    <row r="52" spans="2:25" s="2" customFormat="1" ht="14.25">
      <c r="B52" s="2">
        <v>22</v>
      </c>
      <c r="C52" s="124"/>
      <c r="D52" s="125"/>
      <c r="E52" s="125"/>
      <c r="F52" s="293"/>
      <c r="G52" s="242"/>
      <c r="H52" s="46" t="s">
        <v>5</v>
      </c>
      <c r="I52" s="242"/>
      <c r="J52" s="242"/>
      <c r="K52" s="48" t="s">
        <v>5</v>
      </c>
      <c r="L52" s="291"/>
      <c r="M52" s="242"/>
      <c r="N52" s="45" t="s">
        <v>5</v>
      </c>
      <c r="O52" s="220">
        <f t="shared" si="7"/>
        <v>0</v>
      </c>
      <c r="P52" s="221"/>
      <c r="Q52" s="48" t="s">
        <v>5</v>
      </c>
      <c r="R52" s="241">
        <f t="shared" si="8"/>
        <v>0</v>
      </c>
      <c r="S52" s="221"/>
      <c r="T52" s="48" t="s">
        <v>5</v>
      </c>
      <c r="V52" s="299" t="e">
        <f t="shared" si="3"/>
        <v>#DIV/0!</v>
      </c>
      <c r="W52" s="299"/>
      <c r="X52" s="67" t="e">
        <f t="shared" si="2"/>
        <v>#DIV/0!</v>
      </c>
      <c r="Y52" s="119" t="e">
        <f t="shared" si="4"/>
        <v>#DIV/0!</v>
      </c>
    </row>
    <row r="53" spans="2:25" s="2" customFormat="1" ht="14.25">
      <c r="B53" s="2">
        <v>23</v>
      </c>
      <c r="C53" s="124"/>
      <c r="D53" s="125"/>
      <c r="E53" s="125"/>
      <c r="F53" s="293"/>
      <c r="G53" s="242"/>
      <c r="H53" s="46" t="s">
        <v>5</v>
      </c>
      <c r="I53" s="242"/>
      <c r="J53" s="242"/>
      <c r="K53" s="48" t="s">
        <v>5</v>
      </c>
      <c r="L53" s="291"/>
      <c r="M53" s="242"/>
      <c r="N53" s="45" t="s">
        <v>5</v>
      </c>
      <c r="O53" s="220">
        <f>F53+I53</f>
        <v>0</v>
      </c>
      <c r="P53" s="221"/>
      <c r="Q53" s="48" t="s">
        <v>5</v>
      </c>
      <c r="R53" s="241">
        <f>L53</f>
        <v>0</v>
      </c>
      <c r="S53" s="221"/>
      <c r="T53" s="48" t="s">
        <v>5</v>
      </c>
      <c r="V53" s="299" t="e">
        <f t="shared" si="3"/>
        <v>#DIV/0!</v>
      </c>
      <c r="W53" s="299"/>
      <c r="X53" s="67" t="e">
        <f t="shared" si="2"/>
        <v>#DIV/0!</v>
      </c>
      <c r="Y53" s="119" t="e">
        <f t="shared" si="4"/>
        <v>#DIV/0!</v>
      </c>
    </row>
    <row r="54" spans="2:25" s="2" customFormat="1" ht="14.25">
      <c r="B54" s="2">
        <v>24</v>
      </c>
      <c r="C54" s="124"/>
      <c r="D54" s="125"/>
      <c r="E54" s="125"/>
      <c r="F54" s="293"/>
      <c r="G54" s="242"/>
      <c r="H54" s="46" t="s">
        <v>5</v>
      </c>
      <c r="I54" s="242"/>
      <c r="J54" s="242"/>
      <c r="K54" s="48" t="s">
        <v>5</v>
      </c>
      <c r="L54" s="291"/>
      <c r="M54" s="242"/>
      <c r="N54" s="45" t="s">
        <v>5</v>
      </c>
      <c r="O54" s="220">
        <f>F54+I54</f>
        <v>0</v>
      </c>
      <c r="P54" s="221"/>
      <c r="Q54" s="48" t="s">
        <v>5</v>
      </c>
      <c r="R54" s="241">
        <f>L54</f>
        <v>0</v>
      </c>
      <c r="S54" s="221"/>
      <c r="T54" s="48" t="s">
        <v>5</v>
      </c>
      <c r="V54" s="299" t="e">
        <f t="shared" si="3"/>
        <v>#DIV/0!</v>
      </c>
      <c r="W54" s="299"/>
      <c r="X54" s="67" t="e">
        <f t="shared" si="2"/>
        <v>#DIV/0!</v>
      </c>
      <c r="Y54" s="119" t="e">
        <f t="shared" si="4"/>
        <v>#DIV/0!</v>
      </c>
    </row>
    <row r="55" spans="2:25" s="2" customFormat="1" ht="14.25">
      <c r="B55" s="2">
        <v>25</v>
      </c>
      <c r="C55" s="124"/>
      <c r="D55" s="125"/>
      <c r="E55" s="125"/>
      <c r="F55" s="292"/>
      <c r="G55" s="264"/>
      <c r="H55" s="46" t="s">
        <v>5</v>
      </c>
      <c r="I55" s="242"/>
      <c r="J55" s="242"/>
      <c r="K55" s="48" t="s">
        <v>5</v>
      </c>
      <c r="L55" s="291"/>
      <c r="M55" s="242"/>
      <c r="N55" s="45" t="s">
        <v>5</v>
      </c>
      <c r="O55" s="220">
        <f>F55+I55</f>
        <v>0</v>
      </c>
      <c r="P55" s="221"/>
      <c r="Q55" s="48" t="s">
        <v>5</v>
      </c>
      <c r="R55" s="241">
        <f>L55</f>
        <v>0</v>
      </c>
      <c r="S55" s="221"/>
      <c r="T55" s="48" t="s">
        <v>5</v>
      </c>
      <c r="V55" s="299" t="e">
        <f t="shared" si="3"/>
        <v>#DIV/0!</v>
      </c>
      <c r="W55" s="299"/>
      <c r="X55" s="67" t="e">
        <f t="shared" si="2"/>
        <v>#DIV/0!</v>
      </c>
      <c r="Y55" s="119" t="e">
        <f t="shared" si="4"/>
        <v>#DIV/0!</v>
      </c>
    </row>
    <row r="56" spans="2:25" s="2" customFormat="1" ht="14.25">
      <c r="B56" s="2">
        <v>26</v>
      </c>
      <c r="C56" s="124"/>
      <c r="D56" s="125"/>
      <c r="E56" s="125"/>
      <c r="F56" s="293"/>
      <c r="G56" s="242"/>
      <c r="H56" s="46" t="s">
        <v>5</v>
      </c>
      <c r="I56" s="242"/>
      <c r="J56" s="242"/>
      <c r="K56" s="48" t="s">
        <v>5</v>
      </c>
      <c r="L56" s="291"/>
      <c r="M56" s="242"/>
      <c r="N56" s="45" t="s">
        <v>5</v>
      </c>
      <c r="O56" s="220">
        <f aca="true" t="shared" si="9" ref="O56:O63">F56+I56</f>
        <v>0</v>
      </c>
      <c r="P56" s="221"/>
      <c r="Q56" s="48" t="s">
        <v>5</v>
      </c>
      <c r="R56" s="241">
        <f aca="true" t="shared" si="10" ref="R56:R63">L56</f>
        <v>0</v>
      </c>
      <c r="S56" s="221"/>
      <c r="T56" s="48" t="s">
        <v>5</v>
      </c>
      <c r="V56" s="299" t="e">
        <f t="shared" si="3"/>
        <v>#DIV/0!</v>
      </c>
      <c r="W56" s="299"/>
      <c r="X56" s="67" t="e">
        <f t="shared" si="2"/>
        <v>#DIV/0!</v>
      </c>
      <c r="Y56" s="119" t="e">
        <f t="shared" si="4"/>
        <v>#DIV/0!</v>
      </c>
    </row>
    <row r="57" spans="2:25" s="2" customFormat="1" ht="14.25">
      <c r="B57" s="2">
        <v>27</v>
      </c>
      <c r="C57" s="124"/>
      <c r="D57" s="125"/>
      <c r="E57" s="125"/>
      <c r="F57" s="293"/>
      <c r="G57" s="242"/>
      <c r="H57" s="46" t="s">
        <v>5</v>
      </c>
      <c r="I57" s="242"/>
      <c r="J57" s="242"/>
      <c r="K57" s="48" t="s">
        <v>5</v>
      </c>
      <c r="L57" s="291"/>
      <c r="M57" s="242"/>
      <c r="N57" s="45" t="s">
        <v>5</v>
      </c>
      <c r="O57" s="220">
        <f t="shared" si="9"/>
        <v>0</v>
      </c>
      <c r="P57" s="221"/>
      <c r="Q57" s="48" t="s">
        <v>5</v>
      </c>
      <c r="R57" s="241">
        <f t="shared" si="10"/>
        <v>0</v>
      </c>
      <c r="S57" s="221"/>
      <c r="T57" s="48" t="s">
        <v>5</v>
      </c>
      <c r="V57" s="299" t="e">
        <f t="shared" si="3"/>
        <v>#DIV/0!</v>
      </c>
      <c r="W57" s="299"/>
      <c r="X57" s="67" t="e">
        <f t="shared" si="2"/>
        <v>#DIV/0!</v>
      </c>
      <c r="Y57" s="119" t="e">
        <f t="shared" si="4"/>
        <v>#DIV/0!</v>
      </c>
    </row>
    <row r="58" spans="2:25" s="2" customFormat="1" ht="14.25">
      <c r="B58" s="2">
        <v>28</v>
      </c>
      <c r="C58" s="124"/>
      <c r="D58" s="125"/>
      <c r="E58" s="125"/>
      <c r="F58" s="293"/>
      <c r="G58" s="242"/>
      <c r="H58" s="46" t="s">
        <v>5</v>
      </c>
      <c r="I58" s="242"/>
      <c r="J58" s="242"/>
      <c r="K58" s="48" t="s">
        <v>5</v>
      </c>
      <c r="L58" s="291"/>
      <c r="M58" s="242"/>
      <c r="N58" s="45" t="s">
        <v>5</v>
      </c>
      <c r="O58" s="220">
        <f t="shared" si="9"/>
        <v>0</v>
      </c>
      <c r="P58" s="221"/>
      <c r="Q58" s="48" t="s">
        <v>5</v>
      </c>
      <c r="R58" s="241">
        <f t="shared" si="10"/>
        <v>0</v>
      </c>
      <c r="S58" s="221"/>
      <c r="T58" s="48" t="s">
        <v>5</v>
      </c>
      <c r="V58" s="299" t="e">
        <f t="shared" si="3"/>
        <v>#DIV/0!</v>
      </c>
      <c r="W58" s="299"/>
      <c r="X58" s="67" t="e">
        <f t="shared" si="2"/>
        <v>#DIV/0!</v>
      </c>
      <c r="Y58" s="119" t="e">
        <f t="shared" si="4"/>
        <v>#DIV/0!</v>
      </c>
    </row>
    <row r="59" spans="2:25" s="2" customFormat="1" ht="14.25">
      <c r="B59" s="2">
        <v>29</v>
      </c>
      <c r="C59" s="124"/>
      <c r="D59" s="125"/>
      <c r="E59" s="125"/>
      <c r="F59" s="293"/>
      <c r="G59" s="242"/>
      <c r="H59" s="46" t="s">
        <v>5</v>
      </c>
      <c r="I59" s="242"/>
      <c r="J59" s="242"/>
      <c r="K59" s="48" t="s">
        <v>5</v>
      </c>
      <c r="L59" s="291"/>
      <c r="M59" s="242"/>
      <c r="N59" s="45" t="s">
        <v>5</v>
      </c>
      <c r="O59" s="220">
        <f t="shared" si="9"/>
        <v>0</v>
      </c>
      <c r="P59" s="221"/>
      <c r="Q59" s="48" t="s">
        <v>5</v>
      </c>
      <c r="R59" s="241">
        <f t="shared" si="10"/>
        <v>0</v>
      </c>
      <c r="S59" s="221"/>
      <c r="T59" s="48" t="s">
        <v>5</v>
      </c>
      <c r="V59" s="299" t="e">
        <f t="shared" si="3"/>
        <v>#DIV/0!</v>
      </c>
      <c r="W59" s="299"/>
      <c r="X59" s="67" t="e">
        <f t="shared" si="2"/>
        <v>#DIV/0!</v>
      </c>
      <c r="Y59" s="119" t="e">
        <f t="shared" si="4"/>
        <v>#DIV/0!</v>
      </c>
    </row>
    <row r="60" spans="2:25" s="2" customFormat="1" ht="14.25">
      <c r="B60" s="2">
        <v>30</v>
      </c>
      <c r="C60" s="124"/>
      <c r="D60" s="125"/>
      <c r="E60" s="125"/>
      <c r="F60" s="293"/>
      <c r="G60" s="242"/>
      <c r="H60" s="46" t="s">
        <v>5</v>
      </c>
      <c r="I60" s="242"/>
      <c r="J60" s="242"/>
      <c r="K60" s="48" t="s">
        <v>5</v>
      </c>
      <c r="L60" s="291"/>
      <c r="M60" s="242"/>
      <c r="N60" s="45" t="s">
        <v>5</v>
      </c>
      <c r="O60" s="220">
        <f t="shared" si="9"/>
        <v>0</v>
      </c>
      <c r="P60" s="221"/>
      <c r="Q60" s="48" t="s">
        <v>5</v>
      </c>
      <c r="R60" s="241">
        <f t="shared" si="10"/>
        <v>0</v>
      </c>
      <c r="S60" s="221"/>
      <c r="T60" s="48" t="s">
        <v>5</v>
      </c>
      <c r="V60" s="299" t="e">
        <f t="shared" si="3"/>
        <v>#DIV/0!</v>
      </c>
      <c r="W60" s="299"/>
      <c r="X60" s="67" t="e">
        <f t="shared" si="2"/>
        <v>#DIV/0!</v>
      </c>
      <c r="Y60" s="119" t="e">
        <f t="shared" si="4"/>
        <v>#DIV/0!</v>
      </c>
    </row>
    <row r="61" spans="2:25" s="2" customFormat="1" ht="14.25">
      <c r="B61" s="2">
        <v>31</v>
      </c>
      <c r="C61" s="124"/>
      <c r="D61" s="125"/>
      <c r="E61" s="125"/>
      <c r="F61" s="293"/>
      <c r="G61" s="242"/>
      <c r="H61" s="46" t="s">
        <v>5</v>
      </c>
      <c r="I61" s="242"/>
      <c r="J61" s="242"/>
      <c r="K61" s="48" t="s">
        <v>5</v>
      </c>
      <c r="L61" s="291"/>
      <c r="M61" s="242"/>
      <c r="N61" s="45" t="s">
        <v>5</v>
      </c>
      <c r="O61" s="220">
        <f t="shared" si="9"/>
        <v>0</v>
      </c>
      <c r="P61" s="221"/>
      <c r="Q61" s="48" t="s">
        <v>5</v>
      </c>
      <c r="R61" s="241">
        <f t="shared" si="10"/>
        <v>0</v>
      </c>
      <c r="S61" s="221"/>
      <c r="T61" s="48" t="s">
        <v>5</v>
      </c>
      <c r="V61" s="299" t="e">
        <f t="shared" si="3"/>
        <v>#DIV/0!</v>
      </c>
      <c r="W61" s="299"/>
      <c r="X61" s="67" t="e">
        <f t="shared" si="2"/>
        <v>#DIV/0!</v>
      </c>
      <c r="Y61" s="119" t="e">
        <f t="shared" si="4"/>
        <v>#DIV/0!</v>
      </c>
    </row>
    <row r="62" spans="2:25" s="2" customFormat="1" ht="14.25">
      <c r="B62" s="2">
        <v>32</v>
      </c>
      <c r="C62" s="124"/>
      <c r="D62" s="125"/>
      <c r="E62" s="125"/>
      <c r="F62" s="293"/>
      <c r="G62" s="242"/>
      <c r="H62" s="46" t="s">
        <v>5</v>
      </c>
      <c r="I62" s="242"/>
      <c r="J62" s="242"/>
      <c r="K62" s="48" t="s">
        <v>5</v>
      </c>
      <c r="L62" s="291"/>
      <c r="M62" s="242"/>
      <c r="N62" s="45" t="s">
        <v>5</v>
      </c>
      <c r="O62" s="220">
        <f t="shared" si="9"/>
        <v>0</v>
      </c>
      <c r="P62" s="221"/>
      <c r="Q62" s="48" t="s">
        <v>5</v>
      </c>
      <c r="R62" s="241">
        <f t="shared" si="10"/>
        <v>0</v>
      </c>
      <c r="S62" s="221"/>
      <c r="T62" s="48" t="s">
        <v>5</v>
      </c>
      <c r="V62" s="299" t="e">
        <f t="shared" si="3"/>
        <v>#DIV/0!</v>
      </c>
      <c r="W62" s="299"/>
      <c r="X62" s="67" t="e">
        <f t="shared" si="2"/>
        <v>#DIV/0!</v>
      </c>
      <c r="Y62" s="119" t="e">
        <f>L62-X62</f>
        <v>#DIV/0!</v>
      </c>
    </row>
    <row r="63" spans="3:25" s="2" customFormat="1" ht="14.25">
      <c r="C63" s="294" t="s">
        <v>60</v>
      </c>
      <c r="D63" s="295"/>
      <c r="E63" s="295"/>
      <c r="F63" s="296">
        <f>SUM(F31:G62)</f>
        <v>0</v>
      </c>
      <c r="G63" s="297"/>
      <c r="H63" s="47" t="s">
        <v>5</v>
      </c>
      <c r="I63" s="297">
        <f>SUM(I31:J62)</f>
        <v>0</v>
      </c>
      <c r="J63" s="297"/>
      <c r="K63" s="49" t="s">
        <v>5</v>
      </c>
      <c r="L63" s="298">
        <f>SUM(L31:L62)</f>
        <v>0</v>
      </c>
      <c r="M63" s="297"/>
      <c r="N63" s="50" t="s">
        <v>5</v>
      </c>
      <c r="O63" s="296">
        <f t="shared" si="9"/>
        <v>0</v>
      </c>
      <c r="P63" s="297"/>
      <c r="Q63" s="49" t="s">
        <v>5</v>
      </c>
      <c r="R63" s="298">
        <f t="shared" si="10"/>
        <v>0</v>
      </c>
      <c r="S63" s="297"/>
      <c r="T63" s="49" t="s">
        <v>5</v>
      </c>
      <c r="V63" s="94"/>
      <c r="W63" s="118">
        <f>SUM(W31:W62)</f>
        <v>0</v>
      </c>
      <c r="Y63" s="119"/>
    </row>
    <row r="64" spans="2:20" s="2" customFormat="1" ht="14.25" customHeight="1"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300">
        <f>L63-H24</f>
        <v>0</v>
      </c>
      <c r="M64" s="253"/>
      <c r="N64" s="120"/>
      <c r="O64" s="253"/>
      <c r="P64" s="253"/>
      <c r="Q64" s="120"/>
      <c r="R64" s="253"/>
      <c r="S64" s="253"/>
      <c r="T64" s="120"/>
    </row>
    <row r="65" spans="2:20" s="2" customFormat="1" ht="13.5" customHeight="1">
      <c r="B65" s="120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6:17" s="2" customFormat="1" ht="13.5">
      <c r="F66" s="301" t="str">
        <f>F9</f>
        <v>令和◯年</v>
      </c>
      <c r="G66" s="301"/>
      <c r="H66" s="301"/>
      <c r="I66" s="251" t="s">
        <v>125</v>
      </c>
      <c r="J66" s="251"/>
      <c r="K66" s="251"/>
      <c r="L66" s="251"/>
      <c r="M66" s="251"/>
      <c r="N66" s="251"/>
      <c r="O66" s="251"/>
      <c r="P66" s="251"/>
      <c r="Q66" s="251"/>
    </row>
    <row r="67" s="2" customFormat="1" ht="13.5" customHeight="1"/>
    <row r="68" spans="4:19" s="2" customFormat="1" ht="13.5" customHeight="1">
      <c r="D68" s="251" t="s">
        <v>143</v>
      </c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</row>
    <row r="69" spans="4:19" s="2" customFormat="1" ht="13.5" customHeight="1">
      <c r="D69" s="251" t="s">
        <v>116</v>
      </c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</row>
    <row r="70" s="2" customFormat="1" ht="13.5" customHeight="1"/>
    <row r="71" spans="5:9" s="2" customFormat="1" ht="13.5" customHeight="1">
      <c r="E71" s="265" t="s">
        <v>144</v>
      </c>
      <c r="F71" s="266"/>
      <c r="G71" s="266"/>
      <c r="H71" s="266"/>
      <c r="I71" s="266"/>
    </row>
    <row r="72" s="2" customFormat="1" ht="13.5" customHeight="1"/>
    <row r="73" spans="11:19" s="2" customFormat="1" ht="13.5" customHeight="1">
      <c r="K73" s="251" t="s">
        <v>149</v>
      </c>
      <c r="L73" s="251"/>
      <c r="M73" s="251"/>
      <c r="N73" s="251"/>
      <c r="O73" s="251"/>
      <c r="P73" s="251"/>
      <c r="Q73" s="251"/>
      <c r="R73" s="251"/>
      <c r="S73" s="251"/>
    </row>
    <row r="74" s="2" customFormat="1" ht="13.5" customHeight="1"/>
    <row r="75" s="2" customFormat="1" ht="13.5"/>
  </sheetData>
  <sheetProtection/>
  <mergeCells count="283">
    <mergeCell ref="L64:M64"/>
    <mergeCell ref="R56:S56"/>
    <mergeCell ref="R60:S60"/>
    <mergeCell ref="F66:H66"/>
    <mergeCell ref="I66:Q66"/>
    <mergeCell ref="L60:M60"/>
    <mergeCell ref="F57:G57"/>
    <mergeCell ref="V61:W61"/>
    <mergeCell ref="V62:W62"/>
    <mergeCell ref="R63:S63"/>
    <mergeCell ref="R61:S61"/>
    <mergeCell ref="I62:J62"/>
    <mergeCell ref="L62:M62"/>
    <mergeCell ref="I61:J61"/>
    <mergeCell ref="L61:M61"/>
    <mergeCell ref="I63:J63"/>
    <mergeCell ref="R62:S62"/>
    <mergeCell ref="V51:W51"/>
    <mergeCell ref="V52:W52"/>
    <mergeCell ref="V59:W59"/>
    <mergeCell ref="V60:W60"/>
    <mergeCell ref="V56:W56"/>
    <mergeCell ref="V57:W57"/>
    <mergeCell ref="V58:W58"/>
    <mergeCell ref="F55:G55"/>
    <mergeCell ref="I55:J55"/>
    <mergeCell ref="L55:M55"/>
    <mergeCell ref="F54:G54"/>
    <mergeCell ref="I54:J54"/>
    <mergeCell ref="V46:W46"/>
    <mergeCell ref="V47:W47"/>
    <mergeCell ref="V48:W48"/>
    <mergeCell ref="V49:W49"/>
    <mergeCell ref="V50:W50"/>
    <mergeCell ref="F53:G53"/>
    <mergeCell ref="I53:J53"/>
    <mergeCell ref="L53:M53"/>
    <mergeCell ref="O53:P53"/>
    <mergeCell ref="R53:S53"/>
    <mergeCell ref="F56:G56"/>
    <mergeCell ref="I56:J56"/>
    <mergeCell ref="L56:M56"/>
    <mergeCell ref="O56:P56"/>
    <mergeCell ref="R54:S54"/>
    <mergeCell ref="O52:P52"/>
    <mergeCell ref="R52:S52"/>
    <mergeCell ref="L54:M54"/>
    <mergeCell ref="O54:P54"/>
    <mergeCell ref="V54:W54"/>
    <mergeCell ref="V55:W55"/>
    <mergeCell ref="V53:W53"/>
    <mergeCell ref="R46:S46"/>
    <mergeCell ref="O47:P47"/>
    <mergeCell ref="R47:S47"/>
    <mergeCell ref="O45:P45"/>
    <mergeCell ref="R45:S45"/>
    <mergeCell ref="I57:J57"/>
    <mergeCell ref="L57:M57"/>
    <mergeCell ref="O57:P57"/>
    <mergeCell ref="O55:P55"/>
    <mergeCell ref="R55:S55"/>
    <mergeCell ref="V31:W31"/>
    <mergeCell ref="V32:W32"/>
    <mergeCell ref="V33:W33"/>
    <mergeCell ref="V34:W34"/>
    <mergeCell ref="V35:W35"/>
    <mergeCell ref="V36:W36"/>
    <mergeCell ref="R48:S48"/>
    <mergeCell ref="F58:G58"/>
    <mergeCell ref="F44:G44"/>
    <mergeCell ref="V39:W39"/>
    <mergeCell ref="V40:W40"/>
    <mergeCell ref="V41:W41"/>
    <mergeCell ref="V42:W42"/>
    <mergeCell ref="V43:W43"/>
    <mergeCell ref="V44:W44"/>
    <mergeCell ref="V45:W45"/>
    <mergeCell ref="O63:P63"/>
    <mergeCell ref="V37:W37"/>
    <mergeCell ref="V38:W38"/>
    <mergeCell ref="F59:G59"/>
    <mergeCell ref="I59:J59"/>
    <mergeCell ref="L59:M59"/>
    <mergeCell ref="O59:P59"/>
    <mergeCell ref="R59:S59"/>
    <mergeCell ref="O58:P58"/>
    <mergeCell ref="O51:P51"/>
    <mergeCell ref="L52:M52"/>
    <mergeCell ref="I51:J51"/>
    <mergeCell ref="L51:M51"/>
    <mergeCell ref="L58:M58"/>
    <mergeCell ref="C63:E63"/>
    <mergeCell ref="O61:P61"/>
    <mergeCell ref="F62:G62"/>
    <mergeCell ref="F63:G63"/>
    <mergeCell ref="L63:M63"/>
    <mergeCell ref="F61:G61"/>
    <mergeCell ref="R43:S43"/>
    <mergeCell ref="L50:M50"/>
    <mergeCell ref="O50:P50"/>
    <mergeCell ref="R49:S49"/>
    <mergeCell ref="R50:S50"/>
    <mergeCell ref="O62:P62"/>
    <mergeCell ref="O43:P43"/>
    <mergeCell ref="R51:S51"/>
    <mergeCell ref="R58:S58"/>
    <mergeCell ref="R57:S57"/>
    <mergeCell ref="R44:S44"/>
    <mergeCell ref="O46:P46"/>
    <mergeCell ref="O44:P44"/>
    <mergeCell ref="F48:G48"/>
    <mergeCell ref="F47:G47"/>
    <mergeCell ref="F50:G50"/>
    <mergeCell ref="I50:J50"/>
    <mergeCell ref="I48:J48"/>
    <mergeCell ref="L48:M48"/>
    <mergeCell ref="F45:G45"/>
    <mergeCell ref="O48:P48"/>
    <mergeCell ref="F60:G60"/>
    <mergeCell ref="O60:P60"/>
    <mergeCell ref="F49:G49"/>
    <mergeCell ref="I49:J49"/>
    <mergeCell ref="L49:M49"/>
    <mergeCell ref="O49:P49"/>
    <mergeCell ref="I60:J60"/>
    <mergeCell ref="I58:J58"/>
    <mergeCell ref="I52:J52"/>
    <mergeCell ref="F41:G41"/>
    <mergeCell ref="I41:J41"/>
    <mergeCell ref="L41:M41"/>
    <mergeCell ref="I40:J40"/>
    <mergeCell ref="F51:G51"/>
    <mergeCell ref="F52:G52"/>
    <mergeCell ref="I43:J43"/>
    <mergeCell ref="I47:J47"/>
    <mergeCell ref="L44:M44"/>
    <mergeCell ref="L43:M43"/>
    <mergeCell ref="L47:M47"/>
    <mergeCell ref="F38:G38"/>
    <mergeCell ref="F39:G39"/>
    <mergeCell ref="I39:J39"/>
    <mergeCell ref="L39:M39"/>
    <mergeCell ref="I38:J38"/>
    <mergeCell ref="L38:M38"/>
    <mergeCell ref="F42:G42"/>
    <mergeCell ref="F40:G40"/>
    <mergeCell ref="L40:M40"/>
    <mergeCell ref="I42:J42"/>
    <mergeCell ref="I46:J46"/>
    <mergeCell ref="L46:M46"/>
    <mergeCell ref="L45:M45"/>
    <mergeCell ref="F43:G43"/>
    <mergeCell ref="I44:J44"/>
    <mergeCell ref="L42:M42"/>
    <mergeCell ref="F46:G46"/>
    <mergeCell ref="I45:J45"/>
    <mergeCell ref="R38:S38"/>
    <mergeCell ref="O39:P39"/>
    <mergeCell ref="R39:S39"/>
    <mergeCell ref="R42:S42"/>
    <mergeCell ref="O38:P38"/>
    <mergeCell ref="R40:S40"/>
    <mergeCell ref="O40:P40"/>
    <mergeCell ref="O41:P41"/>
    <mergeCell ref="R41:S41"/>
    <mergeCell ref="O42:P42"/>
    <mergeCell ref="I34:J34"/>
    <mergeCell ref="L34:M34"/>
    <mergeCell ref="F36:G36"/>
    <mergeCell ref="I36:J36"/>
    <mergeCell ref="F35:G35"/>
    <mergeCell ref="I35:J35"/>
    <mergeCell ref="L35:M35"/>
    <mergeCell ref="F33:G33"/>
    <mergeCell ref="O32:P32"/>
    <mergeCell ref="I33:J33"/>
    <mergeCell ref="L32:M32"/>
    <mergeCell ref="F32:G32"/>
    <mergeCell ref="I32:J32"/>
    <mergeCell ref="O34:P34"/>
    <mergeCell ref="O35:P35"/>
    <mergeCell ref="R34:S34"/>
    <mergeCell ref="F37:G37"/>
    <mergeCell ref="I37:J37"/>
    <mergeCell ref="L37:M37"/>
    <mergeCell ref="L36:M36"/>
    <mergeCell ref="O37:P37"/>
    <mergeCell ref="R37:S37"/>
    <mergeCell ref="F34:G34"/>
    <mergeCell ref="L7:N7"/>
    <mergeCell ref="G13:K13"/>
    <mergeCell ref="C14:F14"/>
    <mergeCell ref="F31:G31"/>
    <mergeCell ref="I31:J31"/>
    <mergeCell ref="C29:E29"/>
    <mergeCell ref="F29:H29"/>
    <mergeCell ref="I29:K29"/>
    <mergeCell ref="B17:F17"/>
    <mergeCell ref="C16:F16"/>
    <mergeCell ref="C13:F13"/>
    <mergeCell ref="C15:F15"/>
    <mergeCell ref="C24:G24"/>
    <mergeCell ref="C25:G25"/>
    <mergeCell ref="C23:G23"/>
    <mergeCell ref="H20:K20"/>
    <mergeCell ref="G14:J14"/>
    <mergeCell ref="G15:J15"/>
    <mergeCell ref="G16:J16"/>
    <mergeCell ref="C19:G19"/>
    <mergeCell ref="H19:K19"/>
    <mergeCell ref="H18:L18"/>
    <mergeCell ref="C18:G18"/>
    <mergeCell ref="L14:T14"/>
    <mergeCell ref="B1:C1"/>
    <mergeCell ref="B4:F4"/>
    <mergeCell ref="B11:K11"/>
    <mergeCell ref="B12:F12"/>
    <mergeCell ref="F9:H9"/>
    <mergeCell ref="I9:Q9"/>
    <mergeCell ref="N2:T2"/>
    <mergeCell ref="P6:S6"/>
    <mergeCell ref="P7:S7"/>
    <mergeCell ref="L6:N6"/>
    <mergeCell ref="C28:E28"/>
    <mergeCell ref="M20:T20"/>
    <mergeCell ref="Q26:R26"/>
    <mergeCell ref="Q25:R25"/>
    <mergeCell ref="M24:T24"/>
    <mergeCell ref="M26:P26"/>
    <mergeCell ref="H21:K21"/>
    <mergeCell ref="C20:G20"/>
    <mergeCell ref="H25:K25"/>
    <mergeCell ref="B27:K27"/>
    <mergeCell ref="C26:G26"/>
    <mergeCell ref="H26:K26"/>
    <mergeCell ref="H23:K23"/>
    <mergeCell ref="L15:T15"/>
    <mergeCell ref="L16:T16"/>
    <mergeCell ref="H24:K24"/>
    <mergeCell ref="H22:K22"/>
    <mergeCell ref="C22:G22"/>
    <mergeCell ref="K73:S73"/>
    <mergeCell ref="D69:S69"/>
    <mergeCell ref="E71:I71"/>
    <mergeCell ref="I28:N28"/>
    <mergeCell ref="L31:M31"/>
    <mergeCell ref="W12:X12"/>
    <mergeCell ref="O30:Q30"/>
    <mergeCell ref="O29:Q29"/>
    <mergeCell ref="R29:T29"/>
    <mergeCell ref="O28:T28"/>
    <mergeCell ref="D68:S68"/>
    <mergeCell ref="C21:G21"/>
    <mergeCell ref="O64:P64"/>
    <mergeCell ref="R64:S64"/>
    <mergeCell ref="F28:H28"/>
    <mergeCell ref="R36:S36"/>
    <mergeCell ref="Z19:AG19"/>
    <mergeCell ref="Z20:AG20"/>
    <mergeCell ref="Z21:AG21"/>
    <mergeCell ref="Z22:AG22"/>
    <mergeCell ref="Z23:AG23"/>
    <mergeCell ref="M22:T22"/>
    <mergeCell ref="R32:S32"/>
    <mergeCell ref="R35:S35"/>
    <mergeCell ref="O36:P36"/>
    <mergeCell ref="M18:T18"/>
    <mergeCell ref="R31:S31"/>
    <mergeCell ref="L33:M33"/>
    <mergeCell ref="O33:P33"/>
    <mergeCell ref="R33:S33"/>
    <mergeCell ref="M25:P25"/>
    <mergeCell ref="M19:T19"/>
    <mergeCell ref="L13:T13"/>
    <mergeCell ref="O31:P31"/>
    <mergeCell ref="M23:T23"/>
    <mergeCell ref="M21:T21"/>
    <mergeCell ref="Z13:AD13"/>
    <mergeCell ref="Z14:AD14"/>
    <mergeCell ref="Z15:AD15"/>
    <mergeCell ref="Z16:AD16"/>
    <mergeCell ref="Z17:AD17"/>
    <mergeCell ref="L29:N29"/>
  </mergeCells>
  <printOptions horizontalCentered="1" vertic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45"/>
  <sheetViews>
    <sheetView showZeros="0" view="pageBreakPreview" zoomScaleNormal="75" zoomScaleSheetLayoutView="100" zoomScalePageLayoutView="0" workbookViewId="0" topLeftCell="A1">
      <selection activeCell="A2" sqref="A2:F2"/>
    </sheetView>
  </sheetViews>
  <sheetFormatPr defaultColWidth="9.00390625" defaultRowHeight="13.5"/>
  <cols>
    <col min="1" max="1" width="5.00390625" style="0" customWidth="1"/>
    <col min="2" max="2" width="18.00390625" style="0" customWidth="1"/>
    <col min="3" max="12" width="10.625" style="0" customWidth="1"/>
    <col min="13" max="13" width="1.00390625" style="0" customWidth="1"/>
    <col min="14" max="14" width="1.75390625" style="0" customWidth="1"/>
  </cols>
  <sheetData>
    <row r="1" spans="2:12" ht="13.5">
      <c r="B1" s="115" t="str">
        <f>'収支報告書'!F9</f>
        <v>令和◯年</v>
      </c>
      <c r="K1" s="311">
        <f>'収支報告書'!P6</f>
        <v>0</v>
      </c>
      <c r="L1" s="311"/>
    </row>
    <row r="2" spans="1:6" ht="14.25" thickBot="1">
      <c r="A2" s="312" t="s">
        <v>129</v>
      </c>
      <c r="B2" s="312"/>
      <c r="C2" s="312"/>
      <c r="D2" s="312"/>
      <c r="E2" s="312"/>
      <c r="F2" s="312"/>
    </row>
    <row r="3" spans="1:12" ht="13.5">
      <c r="A3" s="308" t="s">
        <v>55</v>
      </c>
      <c r="B3" s="305" t="s">
        <v>54</v>
      </c>
      <c r="C3" s="302" t="s">
        <v>28</v>
      </c>
      <c r="D3" s="303"/>
      <c r="E3" s="304"/>
      <c r="F3" s="302" t="s">
        <v>29</v>
      </c>
      <c r="G3" s="303"/>
      <c r="H3" s="303"/>
      <c r="I3" s="303"/>
      <c r="J3" s="303"/>
      <c r="K3" s="304"/>
      <c r="L3" s="318" t="s">
        <v>53</v>
      </c>
    </row>
    <row r="4" spans="1:12" ht="13.5">
      <c r="A4" s="309"/>
      <c r="B4" s="306"/>
      <c r="C4" s="101" t="s">
        <v>30</v>
      </c>
      <c r="D4" s="102" t="s">
        <v>32</v>
      </c>
      <c r="E4" s="13" t="s">
        <v>35</v>
      </c>
      <c r="F4" s="23" t="s">
        <v>38</v>
      </c>
      <c r="G4" s="10" t="s">
        <v>41</v>
      </c>
      <c r="H4" s="24" t="s">
        <v>44</v>
      </c>
      <c r="I4" s="11" t="s">
        <v>47</v>
      </c>
      <c r="J4" s="103" t="s">
        <v>49</v>
      </c>
      <c r="K4" s="11" t="s">
        <v>51</v>
      </c>
      <c r="L4" s="316"/>
    </row>
    <row r="5" spans="1:12" ht="13.5">
      <c r="A5" s="309"/>
      <c r="B5" s="306"/>
      <c r="C5" s="309" t="s">
        <v>31</v>
      </c>
      <c r="D5" s="25" t="s">
        <v>33</v>
      </c>
      <c r="E5" s="13" t="s">
        <v>36</v>
      </c>
      <c r="F5" s="27" t="s">
        <v>39</v>
      </c>
      <c r="G5" s="12" t="s">
        <v>42</v>
      </c>
      <c r="H5" s="29" t="s">
        <v>45</v>
      </c>
      <c r="I5" s="11" t="s">
        <v>48</v>
      </c>
      <c r="J5" s="316" t="s">
        <v>52</v>
      </c>
      <c r="K5" s="11" t="s">
        <v>50</v>
      </c>
      <c r="L5" s="17"/>
    </row>
    <row r="6" spans="1:12" ht="14.25" thickBot="1">
      <c r="A6" s="310"/>
      <c r="B6" s="307"/>
      <c r="C6" s="310"/>
      <c r="D6" s="26" t="s">
        <v>34</v>
      </c>
      <c r="E6" s="20" t="s">
        <v>37</v>
      </c>
      <c r="F6" s="28" t="s">
        <v>40</v>
      </c>
      <c r="G6" s="21" t="s">
        <v>43</v>
      </c>
      <c r="H6" s="30" t="s">
        <v>46</v>
      </c>
      <c r="I6" s="19" t="s">
        <v>126</v>
      </c>
      <c r="J6" s="317"/>
      <c r="K6" s="19" t="s">
        <v>127</v>
      </c>
      <c r="L6" s="22" t="s">
        <v>128</v>
      </c>
    </row>
    <row r="7" spans="1:12" ht="7.5" customHeight="1" thickBot="1">
      <c r="A7" s="313" t="s">
        <v>56</v>
      </c>
      <c r="B7" s="306"/>
      <c r="C7" s="16" t="s">
        <v>5</v>
      </c>
      <c r="D7" s="31" t="s">
        <v>5</v>
      </c>
      <c r="E7" s="15" t="s">
        <v>5</v>
      </c>
      <c r="F7" s="14" t="s">
        <v>5</v>
      </c>
      <c r="G7" s="31" t="s">
        <v>5</v>
      </c>
      <c r="H7" s="31" t="s">
        <v>5</v>
      </c>
      <c r="I7" s="14" t="s">
        <v>5</v>
      </c>
      <c r="J7" s="18" t="s">
        <v>5</v>
      </c>
      <c r="K7" s="14" t="s">
        <v>5</v>
      </c>
      <c r="L7" s="18" t="s">
        <v>5</v>
      </c>
    </row>
    <row r="8" spans="1:15" ht="15" thickBot="1">
      <c r="A8" s="314"/>
      <c r="B8" s="315"/>
      <c r="C8" s="69">
        <f aca="true" t="shared" si="0" ref="C8:L8">SUM(C9:C39)</f>
        <v>0</v>
      </c>
      <c r="D8" s="70">
        <f t="shared" si="0"/>
        <v>0</v>
      </c>
      <c r="E8" s="71">
        <f t="shared" si="0"/>
        <v>0</v>
      </c>
      <c r="F8" s="69">
        <f t="shared" si="0"/>
        <v>0</v>
      </c>
      <c r="G8" s="70">
        <f t="shared" si="0"/>
        <v>0</v>
      </c>
      <c r="H8" s="70">
        <f t="shared" si="0"/>
        <v>0</v>
      </c>
      <c r="I8" s="71">
        <f t="shared" si="0"/>
        <v>0</v>
      </c>
      <c r="J8" s="72">
        <f t="shared" si="0"/>
        <v>0</v>
      </c>
      <c r="K8" s="72">
        <f t="shared" si="0"/>
        <v>0</v>
      </c>
      <c r="L8" s="72">
        <f t="shared" si="0"/>
        <v>0</v>
      </c>
      <c r="N8" s="54"/>
      <c r="O8" s="211"/>
    </row>
    <row r="9" spans="1:15" ht="15" thickTop="1">
      <c r="A9" s="32">
        <f>'収支報告書'!B31</f>
        <v>1</v>
      </c>
      <c r="B9" s="127">
        <f>'収支報告書'!C31</f>
        <v>0</v>
      </c>
      <c r="C9" s="73">
        <f>'収支報告書'!O31</f>
        <v>0</v>
      </c>
      <c r="D9" s="74">
        <f>'手当・賃金'!B5</f>
        <v>0</v>
      </c>
      <c r="E9" s="75">
        <f>SUM(C9:D9)</f>
        <v>0</v>
      </c>
      <c r="F9" s="76">
        <f>'収支報告書'!R31</f>
        <v>0</v>
      </c>
      <c r="G9" s="77"/>
      <c r="H9" s="77"/>
      <c r="I9" s="78">
        <f aca="true" t="shared" si="1" ref="I9:I24">F9-G9-H9</f>
        <v>0</v>
      </c>
      <c r="J9" s="79"/>
      <c r="K9" s="78">
        <f>I9+J9</f>
        <v>0</v>
      </c>
      <c r="L9" s="80">
        <f>E9-K9</f>
        <v>0</v>
      </c>
      <c r="O9" t="e">
        <f>(C9/$C$8)*$O$8</f>
        <v>#DIV/0!</v>
      </c>
    </row>
    <row r="10" spans="1:15" ht="14.25">
      <c r="A10" s="33">
        <f>'収支報告書'!B32</f>
        <v>2</v>
      </c>
      <c r="B10" s="128">
        <f>'収支報告書'!C32</f>
        <v>0</v>
      </c>
      <c r="C10" s="81">
        <f>'収支報告書'!O32</f>
        <v>0</v>
      </c>
      <c r="D10" s="74">
        <f>'手当・賃金'!B6</f>
        <v>0</v>
      </c>
      <c r="E10" s="82">
        <f>SUM(C10:D10)</f>
        <v>0</v>
      </c>
      <c r="F10" s="76">
        <f>'収支報告書'!R32</f>
        <v>0</v>
      </c>
      <c r="G10" s="83"/>
      <c r="H10" s="83"/>
      <c r="I10" s="84">
        <f t="shared" si="1"/>
        <v>0</v>
      </c>
      <c r="J10" s="85"/>
      <c r="K10" s="84">
        <f>I10+J10</f>
        <v>0</v>
      </c>
      <c r="L10" s="86">
        <f>E10-K10</f>
        <v>0</v>
      </c>
      <c r="O10" t="e">
        <f aca="true" t="shared" si="2" ref="O10:O40">(C10/$C$8)*$O$8</f>
        <v>#DIV/0!</v>
      </c>
    </row>
    <row r="11" spans="1:15" ht="14.25">
      <c r="A11" s="33">
        <f>'収支報告書'!B33</f>
        <v>3</v>
      </c>
      <c r="B11" s="128">
        <f>'収支報告書'!C33</f>
        <v>0</v>
      </c>
      <c r="C11" s="81">
        <f>'収支報告書'!O33</f>
        <v>0</v>
      </c>
      <c r="D11" s="74">
        <f>'手当・賃金'!B7</f>
        <v>0</v>
      </c>
      <c r="E11" s="82">
        <f aca="true" t="shared" si="3" ref="E11:E19">SUM(C11:D11)</f>
        <v>0</v>
      </c>
      <c r="F11" s="76">
        <f>'収支報告書'!R33</f>
        <v>0</v>
      </c>
      <c r="G11" s="83"/>
      <c r="H11" s="83"/>
      <c r="I11" s="84">
        <f t="shared" si="1"/>
        <v>0</v>
      </c>
      <c r="J11" s="85"/>
      <c r="K11" s="84">
        <f aca="true" t="shared" si="4" ref="K11:K24">I11+J11</f>
        <v>0</v>
      </c>
      <c r="L11" s="86">
        <f aca="true" t="shared" si="5" ref="L11:L24">E11-K11</f>
        <v>0</v>
      </c>
      <c r="O11" t="e">
        <f t="shared" si="2"/>
        <v>#DIV/0!</v>
      </c>
    </row>
    <row r="12" spans="1:15" ht="14.25">
      <c r="A12" s="33">
        <f>'収支報告書'!B34</f>
        <v>4</v>
      </c>
      <c r="B12" s="128">
        <f>'収支報告書'!C34</f>
        <v>0</v>
      </c>
      <c r="C12" s="81">
        <f>'収支報告書'!O34</f>
        <v>0</v>
      </c>
      <c r="D12" s="74">
        <f>'手当・賃金'!B8</f>
        <v>0</v>
      </c>
      <c r="E12" s="82">
        <f t="shared" si="3"/>
        <v>0</v>
      </c>
      <c r="F12" s="76">
        <f>'収支報告書'!R34</f>
        <v>0</v>
      </c>
      <c r="G12" s="83"/>
      <c r="H12" s="83"/>
      <c r="I12" s="84">
        <f t="shared" si="1"/>
        <v>0</v>
      </c>
      <c r="J12" s="85"/>
      <c r="K12" s="84">
        <f t="shared" si="4"/>
        <v>0</v>
      </c>
      <c r="L12" s="86">
        <f t="shared" si="5"/>
        <v>0</v>
      </c>
      <c r="O12" t="e">
        <f t="shared" si="2"/>
        <v>#DIV/0!</v>
      </c>
    </row>
    <row r="13" spans="1:15" ht="14.25">
      <c r="A13" s="33">
        <f>'収支報告書'!B35</f>
        <v>5</v>
      </c>
      <c r="B13" s="128">
        <f>'収支報告書'!C35</f>
        <v>0</v>
      </c>
      <c r="C13" s="81">
        <f>'収支報告書'!O35</f>
        <v>0</v>
      </c>
      <c r="D13" s="74">
        <f>'手当・賃金'!B9</f>
        <v>0</v>
      </c>
      <c r="E13" s="82">
        <f t="shared" si="3"/>
        <v>0</v>
      </c>
      <c r="F13" s="76">
        <f>'収支報告書'!R35</f>
        <v>0</v>
      </c>
      <c r="G13" s="83"/>
      <c r="H13" s="83"/>
      <c r="I13" s="84">
        <f t="shared" si="1"/>
        <v>0</v>
      </c>
      <c r="J13" s="85"/>
      <c r="K13" s="84">
        <f t="shared" si="4"/>
        <v>0</v>
      </c>
      <c r="L13" s="86">
        <f>E13-K13</f>
        <v>0</v>
      </c>
      <c r="O13" t="e">
        <f t="shared" si="2"/>
        <v>#DIV/0!</v>
      </c>
    </row>
    <row r="14" spans="1:15" ht="14.25">
      <c r="A14" s="33">
        <f>'収支報告書'!B36</f>
        <v>6</v>
      </c>
      <c r="B14" s="128">
        <f>'収支報告書'!C36</f>
        <v>0</v>
      </c>
      <c r="C14" s="81">
        <f>'収支報告書'!O36</f>
        <v>0</v>
      </c>
      <c r="D14" s="74">
        <f>'手当・賃金'!B10</f>
        <v>0</v>
      </c>
      <c r="E14" s="82">
        <f t="shared" si="3"/>
        <v>0</v>
      </c>
      <c r="F14" s="76">
        <f>'収支報告書'!R36</f>
        <v>0</v>
      </c>
      <c r="G14" s="83"/>
      <c r="H14" s="83"/>
      <c r="I14" s="84">
        <f t="shared" si="1"/>
        <v>0</v>
      </c>
      <c r="J14" s="85"/>
      <c r="K14" s="84">
        <f t="shared" si="4"/>
        <v>0</v>
      </c>
      <c r="L14" s="86">
        <f t="shared" si="5"/>
        <v>0</v>
      </c>
      <c r="O14" t="e">
        <f t="shared" si="2"/>
        <v>#DIV/0!</v>
      </c>
    </row>
    <row r="15" spans="1:15" ht="14.25">
      <c r="A15" s="33">
        <f>'収支報告書'!B37</f>
        <v>7</v>
      </c>
      <c r="B15" s="128">
        <f>'収支報告書'!C37</f>
        <v>0</v>
      </c>
      <c r="C15" s="81">
        <f>'収支報告書'!O37</f>
        <v>0</v>
      </c>
      <c r="D15" s="74">
        <f>'手当・賃金'!B11</f>
        <v>0</v>
      </c>
      <c r="E15" s="82">
        <f t="shared" si="3"/>
        <v>0</v>
      </c>
      <c r="F15" s="76">
        <f>'収支報告書'!R37</f>
        <v>0</v>
      </c>
      <c r="G15" s="83"/>
      <c r="H15" s="83"/>
      <c r="I15" s="84">
        <f t="shared" si="1"/>
        <v>0</v>
      </c>
      <c r="J15" s="85"/>
      <c r="K15" s="84">
        <f t="shared" si="4"/>
        <v>0</v>
      </c>
      <c r="L15" s="86">
        <f t="shared" si="5"/>
        <v>0</v>
      </c>
      <c r="O15" t="e">
        <f t="shared" si="2"/>
        <v>#DIV/0!</v>
      </c>
    </row>
    <row r="16" spans="1:15" ht="14.25">
      <c r="A16" s="33">
        <f>'収支報告書'!B38</f>
        <v>8</v>
      </c>
      <c r="B16" s="128">
        <f>'収支報告書'!C38</f>
        <v>0</v>
      </c>
      <c r="C16" s="81">
        <f>'収支報告書'!O38</f>
        <v>0</v>
      </c>
      <c r="D16" s="74">
        <f>'手当・賃金'!B12</f>
        <v>0</v>
      </c>
      <c r="E16" s="82">
        <f t="shared" si="3"/>
        <v>0</v>
      </c>
      <c r="F16" s="76">
        <f>'収支報告書'!R38</f>
        <v>0</v>
      </c>
      <c r="G16" s="83"/>
      <c r="H16" s="83"/>
      <c r="I16" s="84">
        <f t="shared" si="1"/>
        <v>0</v>
      </c>
      <c r="J16" s="85"/>
      <c r="K16" s="84">
        <f t="shared" si="4"/>
        <v>0</v>
      </c>
      <c r="L16" s="86">
        <f t="shared" si="5"/>
        <v>0</v>
      </c>
      <c r="O16" t="e">
        <f t="shared" si="2"/>
        <v>#DIV/0!</v>
      </c>
    </row>
    <row r="17" spans="1:15" ht="14.25">
      <c r="A17" s="33">
        <f>'収支報告書'!B39</f>
        <v>9</v>
      </c>
      <c r="B17" s="128">
        <f>'収支報告書'!C39</f>
        <v>0</v>
      </c>
      <c r="C17" s="81">
        <f>'収支報告書'!O39</f>
        <v>0</v>
      </c>
      <c r="D17" s="74">
        <f>'手当・賃金'!B13</f>
        <v>0</v>
      </c>
      <c r="E17" s="82">
        <f t="shared" si="3"/>
        <v>0</v>
      </c>
      <c r="F17" s="76">
        <f>'収支報告書'!R39</f>
        <v>0</v>
      </c>
      <c r="G17" s="83"/>
      <c r="H17" s="83"/>
      <c r="I17" s="84">
        <f t="shared" si="1"/>
        <v>0</v>
      </c>
      <c r="J17" s="85"/>
      <c r="K17" s="84">
        <f t="shared" si="4"/>
        <v>0</v>
      </c>
      <c r="L17" s="86">
        <f t="shared" si="5"/>
        <v>0</v>
      </c>
      <c r="O17" t="e">
        <f t="shared" si="2"/>
        <v>#DIV/0!</v>
      </c>
    </row>
    <row r="18" spans="1:15" ht="14.25">
      <c r="A18" s="33">
        <f>'収支報告書'!B40</f>
        <v>10</v>
      </c>
      <c r="B18" s="128">
        <f>'収支報告書'!C40</f>
        <v>0</v>
      </c>
      <c r="C18" s="81">
        <f>'収支報告書'!O40</f>
        <v>0</v>
      </c>
      <c r="D18" s="74">
        <f>'手当・賃金'!B14</f>
        <v>0</v>
      </c>
      <c r="E18" s="82">
        <f t="shared" si="3"/>
        <v>0</v>
      </c>
      <c r="F18" s="76">
        <f>'収支報告書'!R40</f>
        <v>0</v>
      </c>
      <c r="G18" s="83"/>
      <c r="H18" s="83"/>
      <c r="I18" s="84">
        <f t="shared" si="1"/>
        <v>0</v>
      </c>
      <c r="J18" s="85"/>
      <c r="K18" s="84">
        <f t="shared" si="4"/>
        <v>0</v>
      </c>
      <c r="L18" s="86">
        <f t="shared" si="5"/>
        <v>0</v>
      </c>
      <c r="O18" t="e">
        <f t="shared" si="2"/>
        <v>#DIV/0!</v>
      </c>
    </row>
    <row r="19" spans="1:15" ht="14.25">
      <c r="A19" s="33">
        <f>'収支報告書'!B41</f>
        <v>11</v>
      </c>
      <c r="B19" s="128">
        <f>'収支報告書'!C41</f>
        <v>0</v>
      </c>
      <c r="C19" s="81">
        <f>'収支報告書'!O41</f>
        <v>0</v>
      </c>
      <c r="D19" s="74">
        <f>'手当・賃金'!B15</f>
        <v>0</v>
      </c>
      <c r="E19" s="82">
        <f t="shared" si="3"/>
        <v>0</v>
      </c>
      <c r="F19" s="76">
        <f>'収支報告書'!R41</f>
        <v>0</v>
      </c>
      <c r="G19" s="83"/>
      <c r="H19" s="83"/>
      <c r="I19" s="84">
        <f t="shared" si="1"/>
        <v>0</v>
      </c>
      <c r="J19" s="85"/>
      <c r="K19" s="84">
        <f t="shared" si="4"/>
        <v>0</v>
      </c>
      <c r="L19" s="86">
        <f t="shared" si="5"/>
        <v>0</v>
      </c>
      <c r="O19" t="e">
        <f t="shared" si="2"/>
        <v>#DIV/0!</v>
      </c>
    </row>
    <row r="20" spans="1:15" ht="14.25">
      <c r="A20" s="33">
        <f>'収支報告書'!B42</f>
        <v>12</v>
      </c>
      <c r="B20" s="128">
        <f>'収支報告書'!C42</f>
        <v>0</v>
      </c>
      <c r="C20" s="81">
        <f>'収支報告書'!O42</f>
        <v>0</v>
      </c>
      <c r="D20" s="74">
        <f>'手当・賃金'!B16</f>
        <v>0</v>
      </c>
      <c r="E20" s="82">
        <f>C20+D20</f>
        <v>0</v>
      </c>
      <c r="F20" s="76">
        <f>'収支報告書'!R42</f>
        <v>0</v>
      </c>
      <c r="G20" s="83"/>
      <c r="H20" s="83"/>
      <c r="I20" s="84">
        <f t="shared" si="1"/>
        <v>0</v>
      </c>
      <c r="J20" s="85"/>
      <c r="K20" s="84">
        <f t="shared" si="4"/>
        <v>0</v>
      </c>
      <c r="L20" s="86">
        <f t="shared" si="5"/>
        <v>0</v>
      </c>
      <c r="O20" t="e">
        <f t="shared" si="2"/>
        <v>#DIV/0!</v>
      </c>
    </row>
    <row r="21" spans="1:15" ht="14.25">
      <c r="A21" s="33">
        <f>'収支報告書'!B43</f>
        <v>13</v>
      </c>
      <c r="B21" s="128">
        <f>'収支報告書'!C43</f>
        <v>0</v>
      </c>
      <c r="C21" s="81">
        <f>'収支報告書'!O43</f>
        <v>0</v>
      </c>
      <c r="D21" s="74">
        <f>'手当・賃金'!B17</f>
        <v>0</v>
      </c>
      <c r="E21" s="82">
        <f>C21+D21</f>
        <v>0</v>
      </c>
      <c r="F21" s="76">
        <f>'収支報告書'!R43</f>
        <v>0</v>
      </c>
      <c r="G21" s="83"/>
      <c r="H21" s="83"/>
      <c r="I21" s="84">
        <f t="shared" si="1"/>
        <v>0</v>
      </c>
      <c r="J21" s="85"/>
      <c r="K21" s="84">
        <f t="shared" si="4"/>
        <v>0</v>
      </c>
      <c r="L21" s="86">
        <f t="shared" si="5"/>
        <v>0</v>
      </c>
      <c r="O21" t="e">
        <f t="shared" si="2"/>
        <v>#DIV/0!</v>
      </c>
    </row>
    <row r="22" spans="1:15" ht="14.25">
      <c r="A22" s="33">
        <f>'収支報告書'!B44</f>
        <v>14</v>
      </c>
      <c r="B22" s="128">
        <f>'収支報告書'!C44</f>
        <v>0</v>
      </c>
      <c r="C22" s="81">
        <f>'収支報告書'!O44</f>
        <v>0</v>
      </c>
      <c r="D22" s="74">
        <f>'手当・賃金'!B18</f>
        <v>0</v>
      </c>
      <c r="E22" s="82">
        <f>C22+D22</f>
        <v>0</v>
      </c>
      <c r="F22" s="76">
        <f>'収支報告書'!R44</f>
        <v>0</v>
      </c>
      <c r="G22" s="83"/>
      <c r="H22" s="83"/>
      <c r="I22" s="84">
        <f t="shared" si="1"/>
        <v>0</v>
      </c>
      <c r="J22" s="85"/>
      <c r="K22" s="84">
        <f t="shared" si="4"/>
        <v>0</v>
      </c>
      <c r="L22" s="86">
        <f t="shared" si="5"/>
        <v>0</v>
      </c>
      <c r="O22" t="e">
        <f t="shared" si="2"/>
        <v>#DIV/0!</v>
      </c>
    </row>
    <row r="23" spans="1:15" ht="14.25">
      <c r="A23" s="33">
        <f>'収支報告書'!B45</f>
        <v>15</v>
      </c>
      <c r="B23" s="128">
        <f>'収支報告書'!C45</f>
        <v>0</v>
      </c>
      <c r="C23" s="81">
        <f>'収支報告書'!O45</f>
        <v>0</v>
      </c>
      <c r="D23" s="74">
        <f>'手当・賃金'!B19</f>
        <v>0</v>
      </c>
      <c r="E23" s="82">
        <f>C23+D23</f>
        <v>0</v>
      </c>
      <c r="F23" s="76">
        <f>'収支報告書'!R45</f>
        <v>0</v>
      </c>
      <c r="G23" s="83"/>
      <c r="H23" s="83"/>
      <c r="I23" s="84">
        <f t="shared" si="1"/>
        <v>0</v>
      </c>
      <c r="J23" s="85"/>
      <c r="K23" s="84">
        <f t="shared" si="4"/>
        <v>0</v>
      </c>
      <c r="L23" s="86">
        <f t="shared" si="5"/>
        <v>0</v>
      </c>
      <c r="O23" t="e">
        <f t="shared" si="2"/>
        <v>#DIV/0!</v>
      </c>
    </row>
    <row r="24" spans="1:15" ht="14.25">
      <c r="A24" s="33">
        <f>'収支報告書'!B46</f>
        <v>16</v>
      </c>
      <c r="B24" s="128">
        <f>'収支報告書'!C46</f>
        <v>0</v>
      </c>
      <c r="C24" s="81">
        <f>'収支報告書'!O46</f>
        <v>0</v>
      </c>
      <c r="D24" s="74">
        <f>'手当・賃金'!B20</f>
        <v>0</v>
      </c>
      <c r="E24" s="82">
        <f>C24+D24</f>
        <v>0</v>
      </c>
      <c r="F24" s="76">
        <f>'収支報告書'!R46</f>
        <v>0</v>
      </c>
      <c r="G24" s="83"/>
      <c r="H24" s="83"/>
      <c r="I24" s="84">
        <f t="shared" si="1"/>
        <v>0</v>
      </c>
      <c r="J24" s="85"/>
      <c r="K24" s="84">
        <f t="shared" si="4"/>
        <v>0</v>
      </c>
      <c r="L24" s="86">
        <f t="shared" si="5"/>
        <v>0</v>
      </c>
      <c r="O24" t="e">
        <f t="shared" si="2"/>
        <v>#DIV/0!</v>
      </c>
    </row>
    <row r="25" spans="1:15" ht="14.25">
      <c r="A25" s="33">
        <f>'収支報告書'!B47</f>
        <v>17</v>
      </c>
      <c r="B25" s="128">
        <f>'収支報告書'!C47</f>
        <v>0</v>
      </c>
      <c r="C25" s="81">
        <f>'収支報告書'!O47</f>
        <v>0</v>
      </c>
      <c r="D25" s="74">
        <f>'手当・賃金'!B21</f>
        <v>0</v>
      </c>
      <c r="E25" s="82">
        <f aca="true" t="shared" si="6" ref="E25:E39">C25+D25</f>
        <v>0</v>
      </c>
      <c r="F25" s="76">
        <f>'収支報告書'!R47</f>
        <v>0</v>
      </c>
      <c r="G25" s="83"/>
      <c r="H25" s="83"/>
      <c r="I25" s="84">
        <f>F25-G25-H25</f>
        <v>0</v>
      </c>
      <c r="J25" s="85"/>
      <c r="K25" s="84">
        <f aca="true" t="shared" si="7" ref="K25:K39">I25+J25</f>
        <v>0</v>
      </c>
      <c r="L25" s="86">
        <f>E25-K25</f>
        <v>0</v>
      </c>
      <c r="O25" t="e">
        <f t="shared" si="2"/>
        <v>#DIV/0!</v>
      </c>
    </row>
    <row r="26" spans="1:15" ht="14.25">
      <c r="A26" s="33">
        <f>'収支報告書'!B48</f>
        <v>18</v>
      </c>
      <c r="B26" s="128">
        <f>'収支報告書'!C48</f>
        <v>0</v>
      </c>
      <c r="C26" s="81">
        <f>'収支報告書'!O48</f>
        <v>0</v>
      </c>
      <c r="D26" s="74">
        <f>'手当・賃金'!B22</f>
        <v>0</v>
      </c>
      <c r="E26" s="82">
        <f t="shared" si="6"/>
        <v>0</v>
      </c>
      <c r="F26" s="76">
        <f>'収支報告書'!R48</f>
        <v>0</v>
      </c>
      <c r="G26" s="83"/>
      <c r="H26" s="83"/>
      <c r="I26" s="84">
        <f>F26-G26-H26</f>
        <v>0</v>
      </c>
      <c r="J26" s="85"/>
      <c r="K26" s="84">
        <f t="shared" si="7"/>
        <v>0</v>
      </c>
      <c r="L26" s="86">
        <f>E26-K26</f>
        <v>0</v>
      </c>
      <c r="O26" t="e">
        <f t="shared" si="2"/>
        <v>#DIV/0!</v>
      </c>
    </row>
    <row r="27" spans="1:15" ht="14.25">
      <c r="A27" s="33">
        <f>'収支報告書'!B49</f>
        <v>19</v>
      </c>
      <c r="B27" s="128">
        <f>'収支報告書'!C49</f>
        <v>0</v>
      </c>
      <c r="C27" s="81">
        <f>'収支報告書'!O49</f>
        <v>0</v>
      </c>
      <c r="D27" s="74">
        <f>'手当・賃金'!B23</f>
        <v>0</v>
      </c>
      <c r="E27" s="82">
        <f t="shared" si="6"/>
        <v>0</v>
      </c>
      <c r="F27" s="76">
        <f>'収支報告書'!R49</f>
        <v>0</v>
      </c>
      <c r="G27" s="83"/>
      <c r="H27" s="83"/>
      <c r="I27" s="84">
        <f>F27-G27-H27</f>
        <v>0</v>
      </c>
      <c r="J27" s="85"/>
      <c r="K27" s="84">
        <f t="shared" si="7"/>
        <v>0</v>
      </c>
      <c r="L27" s="86">
        <f>E27-K27</f>
        <v>0</v>
      </c>
      <c r="O27" t="e">
        <f t="shared" si="2"/>
        <v>#DIV/0!</v>
      </c>
    </row>
    <row r="28" spans="1:15" ht="14.25">
      <c r="A28" s="33">
        <f>'収支報告書'!B50</f>
        <v>20</v>
      </c>
      <c r="B28" s="128"/>
      <c r="C28" s="81"/>
      <c r="D28" s="74">
        <f>'手当・賃金'!B24</f>
        <v>0</v>
      </c>
      <c r="E28" s="82"/>
      <c r="F28" s="76"/>
      <c r="G28" s="83"/>
      <c r="H28" s="83"/>
      <c r="I28" s="84"/>
      <c r="J28" s="85"/>
      <c r="K28" s="84"/>
      <c r="L28" s="86"/>
      <c r="O28" t="e">
        <f t="shared" si="2"/>
        <v>#DIV/0!</v>
      </c>
    </row>
    <row r="29" spans="1:15" ht="14.25">
      <c r="A29" s="33">
        <f>'収支報告書'!B51</f>
        <v>21</v>
      </c>
      <c r="B29" s="128"/>
      <c r="C29" s="81"/>
      <c r="D29" s="74">
        <f>'手当・賃金'!B25</f>
        <v>0</v>
      </c>
      <c r="E29" s="82"/>
      <c r="F29" s="76"/>
      <c r="G29" s="83"/>
      <c r="H29" s="83"/>
      <c r="I29" s="84"/>
      <c r="J29" s="85"/>
      <c r="K29" s="84"/>
      <c r="L29" s="86"/>
      <c r="O29" t="e">
        <f t="shared" si="2"/>
        <v>#DIV/0!</v>
      </c>
    </row>
    <row r="30" spans="1:15" ht="14.25">
      <c r="A30" s="33">
        <f>'収支報告書'!B52</f>
        <v>22</v>
      </c>
      <c r="B30" s="128"/>
      <c r="C30" s="81"/>
      <c r="D30" s="74">
        <f>'手当・賃金'!B26</f>
        <v>0</v>
      </c>
      <c r="E30" s="82"/>
      <c r="F30" s="76"/>
      <c r="G30" s="83"/>
      <c r="H30" s="83"/>
      <c r="I30" s="84"/>
      <c r="J30" s="85"/>
      <c r="K30" s="84"/>
      <c r="L30" s="86"/>
      <c r="O30" t="e">
        <f t="shared" si="2"/>
        <v>#DIV/0!</v>
      </c>
    </row>
    <row r="31" spans="1:15" ht="14.25">
      <c r="A31" s="33">
        <f>'収支報告書'!B53</f>
        <v>23</v>
      </c>
      <c r="B31" s="128"/>
      <c r="C31" s="81"/>
      <c r="D31" s="74">
        <f>'手当・賃金'!B27</f>
        <v>0</v>
      </c>
      <c r="E31" s="82"/>
      <c r="F31" s="76"/>
      <c r="G31" s="83"/>
      <c r="H31" s="83"/>
      <c r="I31" s="84"/>
      <c r="J31" s="85"/>
      <c r="K31" s="84"/>
      <c r="L31" s="86"/>
      <c r="O31" t="e">
        <f t="shared" si="2"/>
        <v>#DIV/0!</v>
      </c>
    </row>
    <row r="32" spans="1:15" ht="14.25">
      <c r="A32" s="33">
        <f>'収支報告書'!B54</f>
        <v>24</v>
      </c>
      <c r="B32" s="128"/>
      <c r="C32" s="81"/>
      <c r="D32" s="74">
        <f>'手当・賃金'!B28</f>
        <v>0</v>
      </c>
      <c r="E32" s="82"/>
      <c r="F32" s="76"/>
      <c r="G32" s="83"/>
      <c r="H32" s="83"/>
      <c r="I32" s="84"/>
      <c r="J32" s="85"/>
      <c r="K32" s="84"/>
      <c r="L32" s="86"/>
      <c r="O32" t="e">
        <f t="shared" si="2"/>
        <v>#DIV/0!</v>
      </c>
    </row>
    <row r="33" spans="1:15" ht="14.25">
      <c r="A33" s="33">
        <f>'収支報告書'!B55</f>
        <v>25</v>
      </c>
      <c r="B33" s="128">
        <f>'収支報告書'!C50</f>
        <v>0</v>
      </c>
      <c r="C33" s="81">
        <f>'収支報告書'!O50</f>
        <v>0</v>
      </c>
      <c r="D33" s="74">
        <f>'手当・賃金'!B29</f>
        <v>0</v>
      </c>
      <c r="E33" s="82">
        <f t="shared" si="6"/>
        <v>0</v>
      </c>
      <c r="F33" s="76">
        <f>'収支報告書'!R50</f>
        <v>0</v>
      </c>
      <c r="G33" s="83"/>
      <c r="H33" s="83"/>
      <c r="I33" s="84">
        <f>F33-G33-H33</f>
        <v>0</v>
      </c>
      <c r="J33" s="85"/>
      <c r="K33" s="84">
        <f t="shared" si="7"/>
        <v>0</v>
      </c>
      <c r="L33" s="86">
        <f>E33-K33</f>
        <v>0</v>
      </c>
      <c r="O33" t="e">
        <f t="shared" si="2"/>
        <v>#DIV/0!</v>
      </c>
    </row>
    <row r="34" spans="1:15" ht="14.25">
      <c r="A34" s="33">
        <f>'収支報告書'!B56</f>
        <v>26</v>
      </c>
      <c r="B34" s="128">
        <f>'収支報告書'!C51</f>
        <v>0</v>
      </c>
      <c r="C34" s="81">
        <f>'収支報告書'!O51</f>
        <v>0</v>
      </c>
      <c r="D34" s="74">
        <f>'手当・賃金'!B30</f>
        <v>0</v>
      </c>
      <c r="E34" s="82">
        <f t="shared" si="6"/>
        <v>0</v>
      </c>
      <c r="F34" s="76">
        <f>'収支報告書'!R51</f>
        <v>0</v>
      </c>
      <c r="G34" s="83"/>
      <c r="H34" s="83"/>
      <c r="I34" s="84">
        <f>F34-G34-H34</f>
        <v>0</v>
      </c>
      <c r="J34" s="85"/>
      <c r="K34" s="84">
        <f t="shared" si="7"/>
        <v>0</v>
      </c>
      <c r="L34" s="86">
        <f>E34-K34</f>
        <v>0</v>
      </c>
      <c r="O34" t="e">
        <f t="shared" si="2"/>
        <v>#DIV/0!</v>
      </c>
    </row>
    <row r="35" spans="1:15" ht="14.25">
      <c r="A35" s="33">
        <f>'収支報告書'!B57</f>
        <v>27</v>
      </c>
      <c r="B35" s="128"/>
      <c r="C35" s="81"/>
      <c r="D35" s="74">
        <f>'手当・賃金'!B31</f>
        <v>0</v>
      </c>
      <c r="E35" s="82"/>
      <c r="F35" s="76"/>
      <c r="G35" s="83"/>
      <c r="H35" s="83"/>
      <c r="I35" s="84"/>
      <c r="J35" s="85"/>
      <c r="K35" s="84"/>
      <c r="L35" s="86"/>
      <c r="O35" t="e">
        <f t="shared" si="2"/>
        <v>#DIV/0!</v>
      </c>
    </row>
    <row r="36" spans="1:15" ht="14.25">
      <c r="A36" s="33">
        <f>'収支報告書'!B58</f>
        <v>28</v>
      </c>
      <c r="B36" s="128"/>
      <c r="C36" s="81"/>
      <c r="D36" s="74">
        <f>'手当・賃金'!B32</f>
        <v>0</v>
      </c>
      <c r="E36" s="82"/>
      <c r="F36" s="76"/>
      <c r="G36" s="83"/>
      <c r="H36" s="83"/>
      <c r="I36" s="84"/>
      <c r="J36" s="85"/>
      <c r="K36" s="84"/>
      <c r="L36" s="86"/>
      <c r="O36" t="e">
        <f t="shared" si="2"/>
        <v>#DIV/0!</v>
      </c>
    </row>
    <row r="37" spans="1:15" ht="14.25">
      <c r="A37" s="33">
        <f>'収支報告書'!B59</f>
        <v>29</v>
      </c>
      <c r="B37" s="128"/>
      <c r="C37" s="81"/>
      <c r="D37" s="74">
        <f>'手当・賃金'!B33</f>
        <v>0</v>
      </c>
      <c r="E37" s="82"/>
      <c r="F37" s="76"/>
      <c r="G37" s="83"/>
      <c r="H37" s="83"/>
      <c r="I37" s="84"/>
      <c r="J37" s="85"/>
      <c r="K37" s="84"/>
      <c r="L37" s="86"/>
      <c r="O37" t="e">
        <f t="shared" si="2"/>
        <v>#DIV/0!</v>
      </c>
    </row>
    <row r="38" spans="1:15" ht="14.25">
      <c r="A38" s="33">
        <f>'収支報告書'!B60</f>
        <v>30</v>
      </c>
      <c r="B38" s="128">
        <f>'収支報告書'!C52</f>
        <v>0</v>
      </c>
      <c r="C38" s="81">
        <f>'収支報告書'!O52</f>
        <v>0</v>
      </c>
      <c r="D38" s="74">
        <f>'手当・賃金'!B34</f>
        <v>0</v>
      </c>
      <c r="E38" s="82">
        <f t="shared" si="6"/>
        <v>0</v>
      </c>
      <c r="F38" s="76">
        <f>'収支報告書'!R52</f>
        <v>0</v>
      </c>
      <c r="G38" s="83"/>
      <c r="H38" s="83"/>
      <c r="I38" s="84">
        <f>F38-G38-H38</f>
        <v>0</v>
      </c>
      <c r="J38" s="85"/>
      <c r="K38" s="84">
        <f t="shared" si="7"/>
        <v>0</v>
      </c>
      <c r="L38" s="86">
        <f>E38-K38</f>
        <v>0</v>
      </c>
      <c r="O38" t="e">
        <f t="shared" si="2"/>
        <v>#DIV/0!</v>
      </c>
    </row>
    <row r="39" spans="1:15" ht="14.25">
      <c r="A39" s="33">
        <f>'収支報告書'!B61</f>
        <v>31</v>
      </c>
      <c r="B39" s="129">
        <f>'収支報告書'!C62</f>
        <v>0</v>
      </c>
      <c r="C39" s="95">
        <f>'収支報告書'!O62</f>
        <v>0</v>
      </c>
      <c r="D39" s="74">
        <f>'手当・賃金'!B35</f>
        <v>0</v>
      </c>
      <c r="E39" s="97">
        <f t="shared" si="6"/>
        <v>0</v>
      </c>
      <c r="F39" s="90">
        <f>'収支報告書'!R62</f>
        <v>0</v>
      </c>
      <c r="G39" s="96"/>
      <c r="H39" s="96"/>
      <c r="I39" s="98">
        <f>F39-G39-H39</f>
        <v>0</v>
      </c>
      <c r="J39" s="99"/>
      <c r="K39" s="98">
        <f t="shared" si="7"/>
        <v>0</v>
      </c>
      <c r="L39" s="100">
        <f>E39-K39</f>
        <v>0</v>
      </c>
      <c r="O39" t="e">
        <f t="shared" si="2"/>
        <v>#DIV/0!</v>
      </c>
    </row>
    <row r="40" spans="1:15" ht="15" thickBot="1">
      <c r="A40" s="34">
        <f>'収支報告書'!B62</f>
        <v>32</v>
      </c>
      <c r="B40" s="130"/>
      <c r="C40" s="87"/>
      <c r="D40" s="88"/>
      <c r="E40" s="89"/>
      <c r="F40" s="104"/>
      <c r="G40" s="88"/>
      <c r="H40" s="88"/>
      <c r="I40" s="91"/>
      <c r="J40" s="92"/>
      <c r="K40" s="91"/>
      <c r="L40" s="93"/>
      <c r="O40" t="e">
        <f t="shared" si="2"/>
        <v>#DIV/0!</v>
      </c>
    </row>
    <row r="41" ht="5.25" customHeight="1">
      <c r="F41" s="10"/>
    </row>
    <row r="42" spans="1:12" ht="13.5">
      <c r="A42" s="312" t="s">
        <v>57</v>
      </c>
      <c r="B42" s="312"/>
      <c r="C42" s="312"/>
      <c r="D42" s="312"/>
      <c r="E42" s="312"/>
      <c r="F42" s="312"/>
      <c r="G42" s="312"/>
      <c r="H42" s="312"/>
      <c r="I42" s="312"/>
      <c r="J42" s="312"/>
      <c r="K42" s="312"/>
      <c r="L42" s="312"/>
    </row>
    <row r="43" spans="1:12" ht="13.5">
      <c r="A43" s="312" t="s">
        <v>58</v>
      </c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</row>
    <row r="44" spans="1:12" ht="13.5">
      <c r="A44" s="312" t="s">
        <v>59</v>
      </c>
      <c r="B44" s="312"/>
      <c r="C44" s="312"/>
      <c r="D44" s="312"/>
      <c r="E44" s="312"/>
      <c r="F44" s="312"/>
      <c r="G44" s="312"/>
      <c r="H44" s="312"/>
      <c r="I44" s="312"/>
      <c r="J44" s="312"/>
      <c r="K44" s="312"/>
      <c r="L44" s="312"/>
    </row>
    <row r="45" spans="1:12" ht="3.75" customHeight="1">
      <c r="A45" s="312"/>
      <c r="B45" s="312"/>
      <c r="C45" s="312"/>
      <c r="D45" s="312"/>
      <c r="E45" s="312"/>
      <c r="F45" s="312"/>
      <c r="G45" s="312"/>
      <c r="H45" s="312"/>
      <c r="I45" s="312"/>
      <c r="J45" s="312"/>
      <c r="K45" s="312"/>
      <c r="L45" s="312"/>
    </row>
  </sheetData>
  <sheetProtection/>
  <mergeCells count="14">
    <mergeCell ref="A2:F2"/>
    <mergeCell ref="C5:C6"/>
    <mergeCell ref="J5:J6"/>
    <mergeCell ref="L3:L4"/>
    <mergeCell ref="C3:E3"/>
    <mergeCell ref="F3:K3"/>
    <mergeCell ref="B3:B6"/>
    <mergeCell ref="A3:A6"/>
    <mergeCell ref="K1:L1"/>
    <mergeCell ref="A45:L45"/>
    <mergeCell ref="A7:B8"/>
    <mergeCell ref="A42:L42"/>
    <mergeCell ref="A43:L43"/>
    <mergeCell ref="A44:L4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showZeros="0" view="pageBreakPreview" zoomScaleSheetLayoutView="100" zoomScalePageLayoutView="0" workbookViewId="0" topLeftCell="A1">
      <pane ySplit="5" topLeftCell="A6" activePane="bottomLeft" state="frozen"/>
      <selection pane="topLeft" activeCell="O3" sqref="O3"/>
      <selection pane="bottomLeft" activeCell="E13" sqref="E13"/>
    </sheetView>
  </sheetViews>
  <sheetFormatPr defaultColWidth="9.00390625" defaultRowHeight="13.5"/>
  <cols>
    <col min="1" max="1" width="4.50390625" style="189" bestFit="1" customWidth="1"/>
    <col min="2" max="2" width="5.375" style="189" bestFit="1" customWidth="1"/>
    <col min="3" max="3" width="20.875" style="196" customWidth="1"/>
    <col min="4" max="4" width="17.00390625" style="196" customWidth="1"/>
    <col min="5" max="5" width="12.375" style="208" bestFit="1" customWidth="1"/>
    <col min="6" max="6" width="11.625" style="208" bestFit="1" customWidth="1"/>
    <col min="7" max="7" width="11.625" style="196" bestFit="1" customWidth="1"/>
    <col min="8" max="8" width="4.50390625" style="189" bestFit="1" customWidth="1"/>
    <col min="9" max="9" width="13.50390625" style="196" customWidth="1"/>
    <col min="10" max="10" width="2.125" style="189" customWidth="1"/>
    <col min="11" max="12" width="3.125" style="189" bestFit="1" customWidth="1"/>
    <col min="13" max="13" width="3.50390625" style="196" customWidth="1"/>
    <col min="14" max="14" width="19.00390625" style="196" customWidth="1"/>
    <col min="15" max="15" width="12.375" style="196" bestFit="1" customWidth="1"/>
    <col min="16" max="16" width="10.375" style="196" bestFit="1" customWidth="1"/>
    <col min="17" max="16384" width="9.00390625" style="189" customWidth="1"/>
  </cols>
  <sheetData>
    <row r="1" spans="1:16" s="169" customFormat="1" ht="13.5">
      <c r="A1" s="340">
        <f>'収支報告書'!P6</f>
        <v>0</v>
      </c>
      <c r="B1" s="340"/>
      <c r="C1" s="340"/>
      <c r="D1" s="167"/>
      <c r="E1" s="168"/>
      <c r="F1" s="168"/>
      <c r="G1" s="167"/>
      <c r="I1" s="167"/>
      <c r="N1" s="167"/>
      <c r="O1" s="167"/>
      <c r="P1" s="167"/>
    </row>
    <row r="2" spans="1:16" s="169" customFormat="1" ht="13.5">
      <c r="A2" s="348"/>
      <c r="B2" s="348"/>
      <c r="C2" s="348"/>
      <c r="D2" s="167"/>
      <c r="E2" s="209" t="str">
        <f>'収支報告書'!F9</f>
        <v>令和◯年</v>
      </c>
      <c r="F2" s="339" t="s">
        <v>139</v>
      </c>
      <c r="G2" s="339"/>
      <c r="H2" s="339"/>
      <c r="I2" s="339"/>
      <c r="J2" s="339"/>
      <c r="K2" s="339"/>
      <c r="L2" s="339"/>
      <c r="M2" s="339"/>
      <c r="N2" s="339"/>
      <c r="O2" s="167"/>
      <c r="P2" s="167"/>
    </row>
    <row r="3" spans="1:16" s="169" customFormat="1" ht="13.5">
      <c r="A3" s="172"/>
      <c r="B3" s="172"/>
      <c r="C3" s="173"/>
      <c r="D3" s="173"/>
      <c r="E3" s="174"/>
      <c r="F3" s="174"/>
      <c r="G3" s="171"/>
      <c r="H3" s="170"/>
      <c r="I3" s="171"/>
      <c r="N3" s="167"/>
      <c r="O3" s="167"/>
      <c r="P3" s="167"/>
    </row>
    <row r="4" spans="1:16" s="169" customFormat="1" ht="18.75" customHeight="1">
      <c r="A4" s="341" t="s">
        <v>88</v>
      </c>
      <c r="B4" s="327"/>
      <c r="C4" s="323" t="s">
        <v>89</v>
      </c>
      <c r="D4" s="323"/>
      <c r="E4" s="346" t="s">
        <v>68</v>
      </c>
      <c r="F4" s="346" t="s">
        <v>90</v>
      </c>
      <c r="G4" s="323" t="s">
        <v>91</v>
      </c>
      <c r="H4" s="327" t="s">
        <v>92</v>
      </c>
      <c r="I4" s="328"/>
      <c r="J4" s="175"/>
      <c r="K4" s="344"/>
      <c r="L4" s="342"/>
      <c r="M4" s="325" t="s">
        <v>140</v>
      </c>
      <c r="N4" s="321" t="s">
        <v>93</v>
      </c>
      <c r="O4" s="321" t="s">
        <v>94</v>
      </c>
      <c r="P4" s="319" t="s">
        <v>95</v>
      </c>
    </row>
    <row r="5" spans="1:16" s="169" customFormat="1" ht="20.25" customHeight="1">
      <c r="A5" s="176" t="s">
        <v>96</v>
      </c>
      <c r="B5" s="177" t="s">
        <v>97</v>
      </c>
      <c r="C5" s="324"/>
      <c r="D5" s="324"/>
      <c r="E5" s="347"/>
      <c r="F5" s="347"/>
      <c r="G5" s="324"/>
      <c r="H5" s="329"/>
      <c r="I5" s="330"/>
      <c r="J5" s="175"/>
      <c r="K5" s="345"/>
      <c r="L5" s="343"/>
      <c r="M5" s="326"/>
      <c r="N5" s="322"/>
      <c r="O5" s="322"/>
      <c r="P5" s="320"/>
    </row>
    <row r="6" spans="1:16" ht="13.5">
      <c r="A6" s="178">
        <v>1</v>
      </c>
      <c r="B6" s="179">
        <v>1</v>
      </c>
      <c r="C6" s="180" t="s">
        <v>117</v>
      </c>
      <c r="D6" s="180"/>
      <c r="E6" s="181"/>
      <c r="F6" s="182">
        <v>0</v>
      </c>
      <c r="G6" s="183">
        <f>E6-F6</f>
        <v>0</v>
      </c>
      <c r="H6" s="184">
        <v>2</v>
      </c>
      <c r="I6" s="185" t="str">
        <f>IF(H6="","",VLOOKUP(H6,$M$6:$N$19,2,TRUE))</f>
        <v>繰越金</v>
      </c>
      <c r="J6" s="186"/>
      <c r="K6" s="334" t="s">
        <v>98</v>
      </c>
      <c r="L6" s="335" t="s">
        <v>99</v>
      </c>
      <c r="M6" s="187">
        <v>1</v>
      </c>
      <c r="N6" s="187" t="s">
        <v>31</v>
      </c>
      <c r="O6" s="188">
        <f aca="true" t="shared" si="0" ref="O6:O11">SUMIF($H$6:$H$54,M6,$E$6:$E$54)</f>
        <v>0</v>
      </c>
      <c r="P6" s="331">
        <f>SUM(O6:O11)</f>
        <v>0</v>
      </c>
    </row>
    <row r="7" spans="1:16" ht="13.5">
      <c r="A7" s="190"/>
      <c r="B7" s="184"/>
      <c r="C7" s="213"/>
      <c r="D7" s="191"/>
      <c r="E7" s="192"/>
      <c r="F7" s="192"/>
      <c r="G7" s="183">
        <f aca="true" t="shared" si="1" ref="G7:G20">(G6+E7)-F7</f>
        <v>0</v>
      </c>
      <c r="H7" s="184"/>
      <c r="I7" s="185">
        <f aca="true" t="shared" si="2" ref="I7:I20">IF(H7="","",VLOOKUP(H7,$M$6:$N$19,2,TRUE))</f>
      </c>
      <c r="J7" s="186"/>
      <c r="K7" s="334"/>
      <c r="L7" s="335"/>
      <c r="M7" s="187">
        <v>2</v>
      </c>
      <c r="N7" s="187" t="s">
        <v>101</v>
      </c>
      <c r="O7" s="188">
        <f t="shared" si="0"/>
        <v>0</v>
      </c>
      <c r="P7" s="331"/>
    </row>
    <row r="8" spans="1:16" ht="13.5">
      <c r="A8" s="190"/>
      <c r="B8" s="184"/>
      <c r="C8" s="213"/>
      <c r="D8" s="191"/>
      <c r="E8" s="192"/>
      <c r="F8" s="192"/>
      <c r="G8" s="183">
        <f t="shared" si="1"/>
        <v>0</v>
      </c>
      <c r="H8" s="184"/>
      <c r="I8" s="185">
        <f t="shared" si="2"/>
      </c>
      <c r="J8" s="186"/>
      <c r="K8" s="334"/>
      <c r="L8" s="335"/>
      <c r="M8" s="187">
        <v>3</v>
      </c>
      <c r="N8" s="187" t="s">
        <v>85</v>
      </c>
      <c r="O8" s="188">
        <f t="shared" si="0"/>
        <v>0</v>
      </c>
      <c r="P8" s="331"/>
    </row>
    <row r="9" spans="1:16" ht="13.5">
      <c r="A9" s="190"/>
      <c r="B9" s="184"/>
      <c r="C9" s="213"/>
      <c r="D9" s="191"/>
      <c r="E9" s="192"/>
      <c r="F9" s="193"/>
      <c r="G9" s="183">
        <f t="shared" si="1"/>
        <v>0</v>
      </c>
      <c r="H9" s="184"/>
      <c r="I9" s="185">
        <f t="shared" si="2"/>
      </c>
      <c r="J9" s="186"/>
      <c r="K9" s="334"/>
      <c r="L9" s="335"/>
      <c r="M9" s="187">
        <v>4</v>
      </c>
      <c r="N9" s="187" t="s">
        <v>102</v>
      </c>
      <c r="O9" s="188">
        <f t="shared" si="0"/>
        <v>0</v>
      </c>
      <c r="P9" s="331"/>
    </row>
    <row r="10" spans="1:16" ht="13.5">
      <c r="A10" s="190"/>
      <c r="B10" s="184"/>
      <c r="C10" s="213"/>
      <c r="D10" s="191"/>
      <c r="E10" s="192"/>
      <c r="F10" s="193"/>
      <c r="G10" s="183">
        <f t="shared" si="1"/>
        <v>0</v>
      </c>
      <c r="H10" s="184"/>
      <c r="I10" s="185">
        <f>IF(H10="","",VLOOKUP(H10,$M$6:$N$19,2,TRUE))</f>
      </c>
      <c r="J10" s="186"/>
      <c r="K10" s="334"/>
      <c r="L10" s="335"/>
      <c r="M10" s="187"/>
      <c r="N10" s="187"/>
      <c r="O10" s="188">
        <f t="shared" si="0"/>
        <v>0</v>
      </c>
      <c r="P10" s="331"/>
    </row>
    <row r="11" spans="1:16" ht="13.5">
      <c r="A11" s="190"/>
      <c r="B11" s="184"/>
      <c r="C11" s="191"/>
      <c r="D11" s="191"/>
      <c r="E11" s="192"/>
      <c r="F11" s="192"/>
      <c r="G11" s="183">
        <f t="shared" si="1"/>
        <v>0</v>
      </c>
      <c r="H11" s="184"/>
      <c r="I11" s="185">
        <f t="shared" si="2"/>
      </c>
      <c r="J11" s="186"/>
      <c r="K11" s="334"/>
      <c r="L11" s="335"/>
      <c r="M11" s="187"/>
      <c r="N11" s="187"/>
      <c r="O11" s="188">
        <f t="shared" si="0"/>
        <v>0</v>
      </c>
      <c r="P11" s="331"/>
    </row>
    <row r="12" spans="1:16" ht="13.5">
      <c r="A12" s="190"/>
      <c r="B12" s="184"/>
      <c r="C12" s="191"/>
      <c r="D12" s="191"/>
      <c r="E12" s="192"/>
      <c r="F12" s="193"/>
      <c r="G12" s="183">
        <f t="shared" si="1"/>
        <v>0</v>
      </c>
      <c r="H12" s="184"/>
      <c r="I12" s="185">
        <f t="shared" si="2"/>
      </c>
      <c r="J12" s="186"/>
      <c r="K12" s="334" t="s">
        <v>103</v>
      </c>
      <c r="L12" s="335" t="s">
        <v>99</v>
      </c>
      <c r="M12" s="187">
        <v>5</v>
      </c>
      <c r="N12" s="187" t="s">
        <v>104</v>
      </c>
      <c r="O12" s="188">
        <f aca="true" t="shared" si="3" ref="O12:O22">SUMIF($H$6:$H$54,M12,$F$6:$F$54)</f>
        <v>0</v>
      </c>
      <c r="P12" s="331">
        <f>SUM(O12:O19)</f>
        <v>0</v>
      </c>
    </row>
    <row r="13" spans="1:16" ht="13.5">
      <c r="A13" s="190"/>
      <c r="B13" s="184"/>
      <c r="C13" s="191"/>
      <c r="D13" s="191"/>
      <c r="E13" s="192"/>
      <c r="F13" s="192"/>
      <c r="G13" s="183">
        <f t="shared" si="1"/>
        <v>0</v>
      </c>
      <c r="H13" s="184"/>
      <c r="I13" s="185">
        <f t="shared" si="2"/>
      </c>
      <c r="J13" s="186"/>
      <c r="K13" s="334"/>
      <c r="L13" s="335"/>
      <c r="M13" s="187">
        <v>6</v>
      </c>
      <c r="N13" s="187" t="s">
        <v>100</v>
      </c>
      <c r="O13" s="188">
        <f t="shared" si="3"/>
        <v>0</v>
      </c>
      <c r="P13" s="331"/>
    </row>
    <row r="14" spans="1:16" ht="13.5">
      <c r="A14" s="190"/>
      <c r="B14" s="184"/>
      <c r="C14" s="191"/>
      <c r="D14" s="191"/>
      <c r="E14" s="192"/>
      <c r="F14" s="193"/>
      <c r="G14" s="183">
        <f>(G13+E14)-F14</f>
        <v>0</v>
      </c>
      <c r="H14" s="184"/>
      <c r="I14" s="185">
        <f t="shared" si="2"/>
      </c>
      <c r="J14" s="186"/>
      <c r="K14" s="334"/>
      <c r="L14" s="335"/>
      <c r="M14" s="187">
        <v>7</v>
      </c>
      <c r="N14" s="187" t="s">
        <v>112</v>
      </c>
      <c r="O14" s="188">
        <f t="shared" si="3"/>
        <v>0</v>
      </c>
      <c r="P14" s="331"/>
    </row>
    <row r="15" spans="1:16" ht="13.5">
      <c r="A15" s="190"/>
      <c r="B15" s="184"/>
      <c r="C15" s="191"/>
      <c r="D15" s="191"/>
      <c r="E15" s="192"/>
      <c r="F15" s="193"/>
      <c r="G15" s="183">
        <f>(G14+E15)-F15</f>
        <v>0</v>
      </c>
      <c r="H15" s="184"/>
      <c r="I15" s="185">
        <f t="shared" si="2"/>
      </c>
      <c r="J15" s="186"/>
      <c r="K15" s="334"/>
      <c r="L15" s="335"/>
      <c r="M15" s="187">
        <v>8</v>
      </c>
      <c r="N15" s="187" t="s">
        <v>141</v>
      </c>
      <c r="O15" s="188">
        <f t="shared" si="3"/>
        <v>0</v>
      </c>
      <c r="P15" s="331"/>
    </row>
    <row r="16" spans="1:16" ht="13.5" customHeight="1">
      <c r="A16" s="190"/>
      <c r="B16" s="184"/>
      <c r="C16" s="191"/>
      <c r="D16" s="191"/>
      <c r="E16" s="192"/>
      <c r="F16" s="192"/>
      <c r="G16" s="183">
        <f t="shared" si="1"/>
        <v>0</v>
      </c>
      <c r="H16" s="184"/>
      <c r="I16" s="185">
        <f t="shared" si="2"/>
      </c>
      <c r="J16" s="186"/>
      <c r="K16" s="334"/>
      <c r="L16" s="335"/>
      <c r="M16" s="187">
        <v>9</v>
      </c>
      <c r="N16" s="187" t="s">
        <v>87</v>
      </c>
      <c r="O16" s="188">
        <f t="shared" si="3"/>
        <v>0</v>
      </c>
      <c r="P16" s="331"/>
    </row>
    <row r="17" spans="1:16" ht="13.5" customHeight="1">
      <c r="A17" s="190"/>
      <c r="B17" s="184"/>
      <c r="C17" s="191"/>
      <c r="D17" s="191"/>
      <c r="E17" s="192"/>
      <c r="F17" s="192"/>
      <c r="G17" s="183">
        <f t="shared" si="1"/>
        <v>0</v>
      </c>
      <c r="H17" s="184"/>
      <c r="I17" s="185">
        <f t="shared" si="2"/>
      </c>
      <c r="J17" s="186"/>
      <c r="K17" s="334"/>
      <c r="L17" s="335"/>
      <c r="M17" s="187">
        <v>10</v>
      </c>
      <c r="N17" s="187" t="s">
        <v>113</v>
      </c>
      <c r="O17" s="188">
        <f t="shared" si="3"/>
        <v>0</v>
      </c>
      <c r="P17" s="331"/>
    </row>
    <row r="18" spans="1:16" ht="13.5" customHeight="1">
      <c r="A18" s="190"/>
      <c r="B18" s="184"/>
      <c r="C18" s="191"/>
      <c r="D18" s="191"/>
      <c r="E18" s="192"/>
      <c r="F18" s="192"/>
      <c r="G18" s="183">
        <f t="shared" si="1"/>
        <v>0</v>
      </c>
      <c r="H18" s="184"/>
      <c r="I18" s="185">
        <f t="shared" si="2"/>
      </c>
      <c r="J18" s="186"/>
      <c r="K18" s="334"/>
      <c r="L18" s="335"/>
      <c r="M18" s="187">
        <v>11</v>
      </c>
      <c r="N18" s="187" t="s">
        <v>130</v>
      </c>
      <c r="O18" s="188">
        <f t="shared" si="3"/>
        <v>0</v>
      </c>
      <c r="P18" s="331"/>
    </row>
    <row r="19" spans="1:16" ht="13.5">
      <c r="A19" s="190"/>
      <c r="B19" s="184"/>
      <c r="C19" s="191"/>
      <c r="D19" s="191"/>
      <c r="E19" s="192"/>
      <c r="F19" s="192"/>
      <c r="G19" s="183">
        <f t="shared" si="1"/>
        <v>0</v>
      </c>
      <c r="H19" s="184"/>
      <c r="I19" s="185">
        <f t="shared" si="2"/>
      </c>
      <c r="J19" s="186"/>
      <c r="K19" s="336"/>
      <c r="L19" s="337"/>
      <c r="M19" s="194"/>
      <c r="N19" s="194"/>
      <c r="O19" s="195">
        <f t="shared" si="3"/>
        <v>0</v>
      </c>
      <c r="P19" s="338"/>
    </row>
    <row r="20" spans="1:15" ht="13.5">
      <c r="A20" s="190"/>
      <c r="B20" s="184"/>
      <c r="C20" s="191"/>
      <c r="D20" s="191"/>
      <c r="E20" s="192"/>
      <c r="F20" s="192"/>
      <c r="G20" s="183">
        <f t="shared" si="1"/>
        <v>0</v>
      </c>
      <c r="H20" s="184"/>
      <c r="I20" s="185">
        <f t="shared" si="2"/>
      </c>
      <c r="J20" s="186"/>
      <c r="O20" s="196">
        <f t="shared" si="3"/>
        <v>0</v>
      </c>
    </row>
    <row r="21" spans="1:16" ht="13.5">
      <c r="A21" s="190"/>
      <c r="B21" s="184"/>
      <c r="C21" s="191"/>
      <c r="D21" s="191"/>
      <c r="E21" s="192"/>
      <c r="F21" s="193"/>
      <c r="G21" s="183">
        <f aca="true" t="shared" si="4" ref="G21:G54">(G20+E21)-F21</f>
        <v>0</v>
      </c>
      <c r="H21" s="184"/>
      <c r="I21" s="185">
        <f aca="true" t="shared" si="5" ref="I21:I54">IF(H21="","",VLOOKUP(H21,$M$6:$N$19,2,TRUE))</f>
      </c>
      <c r="J21" s="186"/>
      <c r="K21" s="332" t="s">
        <v>105</v>
      </c>
      <c r="L21" s="333"/>
      <c r="M21" s="333"/>
      <c r="N21" s="333"/>
      <c r="O21" s="197">
        <f t="shared" si="3"/>
        <v>0</v>
      </c>
      <c r="P21" s="198">
        <f>P6-P12</f>
        <v>0</v>
      </c>
    </row>
    <row r="22" spans="1:15" ht="13.5">
      <c r="A22" s="190"/>
      <c r="B22" s="184"/>
      <c r="C22" s="191"/>
      <c r="D22" s="191"/>
      <c r="E22" s="192"/>
      <c r="F22" s="193"/>
      <c r="G22" s="183">
        <f t="shared" si="4"/>
        <v>0</v>
      </c>
      <c r="H22" s="184"/>
      <c r="I22" s="185">
        <f t="shared" si="5"/>
      </c>
      <c r="J22" s="186"/>
      <c r="K22" s="186"/>
      <c r="O22" s="196">
        <f t="shared" si="3"/>
        <v>0</v>
      </c>
    </row>
    <row r="23" spans="1:15" ht="13.5">
      <c r="A23" s="190"/>
      <c r="B23" s="184"/>
      <c r="C23" s="191"/>
      <c r="D23" s="191"/>
      <c r="E23" s="192"/>
      <c r="F23" s="193"/>
      <c r="G23" s="183">
        <f t="shared" si="4"/>
        <v>0</v>
      </c>
      <c r="H23" s="184"/>
      <c r="I23" s="185">
        <f t="shared" si="5"/>
      </c>
      <c r="J23" s="186"/>
      <c r="K23" s="186"/>
      <c r="N23" s="196" t="s">
        <v>138</v>
      </c>
      <c r="O23" s="199">
        <f>P12-O12</f>
        <v>0</v>
      </c>
    </row>
    <row r="24" spans="1:11" ht="13.5">
      <c r="A24" s="190"/>
      <c r="B24" s="184"/>
      <c r="C24" s="191"/>
      <c r="D24" s="191"/>
      <c r="E24" s="192"/>
      <c r="F24" s="193"/>
      <c r="G24" s="183">
        <f t="shared" si="4"/>
        <v>0</v>
      </c>
      <c r="H24" s="184"/>
      <c r="I24" s="185">
        <f t="shared" si="5"/>
      </c>
      <c r="J24" s="186"/>
      <c r="K24" s="186"/>
    </row>
    <row r="25" spans="1:11" ht="13.5">
      <c r="A25" s="190"/>
      <c r="B25" s="184"/>
      <c r="C25" s="200"/>
      <c r="D25" s="191"/>
      <c r="E25" s="192"/>
      <c r="F25" s="201"/>
      <c r="G25" s="183">
        <f t="shared" si="4"/>
        <v>0</v>
      </c>
      <c r="H25" s="184"/>
      <c r="I25" s="185">
        <f t="shared" si="5"/>
      </c>
      <c r="J25" s="186"/>
      <c r="K25" s="186"/>
    </row>
    <row r="26" spans="1:11" ht="13.5">
      <c r="A26" s="190"/>
      <c r="B26" s="184"/>
      <c r="C26" s="200"/>
      <c r="D26" s="200"/>
      <c r="E26" s="192"/>
      <c r="F26" s="192"/>
      <c r="G26" s="183">
        <f t="shared" si="4"/>
        <v>0</v>
      </c>
      <c r="H26" s="184"/>
      <c r="I26" s="185">
        <f t="shared" si="5"/>
      </c>
      <c r="J26" s="186"/>
      <c r="K26" s="186"/>
    </row>
    <row r="27" spans="1:11" ht="13.5">
      <c r="A27" s="190"/>
      <c r="B27" s="184"/>
      <c r="C27" s="200"/>
      <c r="D27" s="200"/>
      <c r="E27" s="192"/>
      <c r="F27" s="192"/>
      <c r="G27" s="183">
        <f t="shared" si="4"/>
        <v>0</v>
      </c>
      <c r="H27" s="184"/>
      <c r="I27" s="185">
        <f t="shared" si="5"/>
      </c>
      <c r="J27" s="186"/>
      <c r="K27" s="186"/>
    </row>
    <row r="28" spans="1:11" ht="13.5">
      <c r="A28" s="190"/>
      <c r="B28" s="184"/>
      <c r="C28" s="191"/>
      <c r="D28" s="191"/>
      <c r="E28" s="192"/>
      <c r="F28" s="192"/>
      <c r="G28" s="183">
        <f t="shared" si="4"/>
        <v>0</v>
      </c>
      <c r="H28" s="184"/>
      <c r="I28" s="185">
        <f t="shared" si="5"/>
      </c>
      <c r="J28" s="186"/>
      <c r="K28" s="186"/>
    </row>
    <row r="29" spans="1:11" ht="13.5">
      <c r="A29" s="190"/>
      <c r="B29" s="184"/>
      <c r="C29" s="191"/>
      <c r="D29" s="191"/>
      <c r="E29" s="192"/>
      <c r="F29" s="192"/>
      <c r="G29" s="183">
        <f t="shared" si="4"/>
        <v>0</v>
      </c>
      <c r="H29" s="184"/>
      <c r="I29" s="185">
        <f t="shared" si="5"/>
      </c>
      <c r="J29" s="186"/>
      <c r="K29" s="186"/>
    </row>
    <row r="30" spans="1:11" ht="13.5">
      <c r="A30" s="190"/>
      <c r="B30" s="184"/>
      <c r="C30" s="191"/>
      <c r="D30" s="191"/>
      <c r="E30" s="192"/>
      <c r="F30" s="192"/>
      <c r="G30" s="183">
        <f t="shared" si="4"/>
        <v>0</v>
      </c>
      <c r="H30" s="184"/>
      <c r="I30" s="185">
        <f t="shared" si="5"/>
      </c>
      <c r="J30" s="186"/>
      <c r="K30" s="186"/>
    </row>
    <row r="31" spans="1:11" ht="13.5">
      <c r="A31" s="190"/>
      <c r="B31" s="184"/>
      <c r="C31" s="191"/>
      <c r="D31" s="191"/>
      <c r="E31" s="192"/>
      <c r="F31" s="192"/>
      <c r="G31" s="183">
        <f t="shared" si="4"/>
        <v>0</v>
      </c>
      <c r="H31" s="184"/>
      <c r="I31" s="185">
        <f t="shared" si="5"/>
      </c>
      <c r="J31" s="186"/>
      <c r="K31" s="186"/>
    </row>
    <row r="32" spans="1:11" ht="13.5">
      <c r="A32" s="190"/>
      <c r="B32" s="184"/>
      <c r="C32" s="191"/>
      <c r="D32" s="191"/>
      <c r="E32" s="192"/>
      <c r="F32" s="192"/>
      <c r="G32" s="183">
        <f t="shared" si="4"/>
        <v>0</v>
      </c>
      <c r="H32" s="184"/>
      <c r="I32" s="185">
        <f t="shared" si="5"/>
      </c>
      <c r="J32" s="186"/>
      <c r="K32" s="186"/>
    </row>
    <row r="33" spans="1:11" ht="13.5">
      <c r="A33" s="190"/>
      <c r="B33" s="184"/>
      <c r="C33" s="191"/>
      <c r="D33" s="191"/>
      <c r="E33" s="192"/>
      <c r="F33" s="192"/>
      <c r="G33" s="183">
        <f t="shared" si="4"/>
        <v>0</v>
      </c>
      <c r="H33" s="184"/>
      <c r="I33" s="185">
        <f t="shared" si="5"/>
      </c>
      <c r="J33" s="186"/>
      <c r="K33" s="186"/>
    </row>
    <row r="34" spans="1:11" ht="13.5">
      <c r="A34" s="190"/>
      <c r="B34" s="184"/>
      <c r="C34" s="191"/>
      <c r="D34" s="191"/>
      <c r="E34" s="192"/>
      <c r="F34" s="192"/>
      <c r="G34" s="183">
        <f t="shared" si="4"/>
        <v>0</v>
      </c>
      <c r="H34" s="184"/>
      <c r="I34" s="185">
        <f t="shared" si="5"/>
      </c>
      <c r="J34" s="186"/>
      <c r="K34" s="186"/>
    </row>
    <row r="35" spans="1:11" ht="13.5">
      <c r="A35" s="190"/>
      <c r="B35" s="184"/>
      <c r="C35" s="191"/>
      <c r="D35" s="191"/>
      <c r="E35" s="192"/>
      <c r="F35" s="192"/>
      <c r="G35" s="183">
        <f t="shared" si="4"/>
        <v>0</v>
      </c>
      <c r="H35" s="184"/>
      <c r="I35" s="185">
        <f t="shared" si="5"/>
      </c>
      <c r="J35" s="186"/>
      <c r="K35" s="186"/>
    </row>
    <row r="36" spans="1:11" ht="13.5">
      <c r="A36" s="190"/>
      <c r="B36" s="184"/>
      <c r="C36" s="191"/>
      <c r="D36" s="191"/>
      <c r="E36" s="192"/>
      <c r="F36" s="192"/>
      <c r="G36" s="183">
        <f t="shared" si="4"/>
        <v>0</v>
      </c>
      <c r="H36" s="184"/>
      <c r="I36" s="185">
        <f t="shared" si="5"/>
      </c>
      <c r="J36" s="186"/>
      <c r="K36" s="186"/>
    </row>
    <row r="37" spans="1:11" ht="13.5">
      <c r="A37" s="190"/>
      <c r="B37" s="184"/>
      <c r="C37" s="191"/>
      <c r="D37" s="191"/>
      <c r="E37" s="192"/>
      <c r="F37" s="192"/>
      <c r="G37" s="183">
        <f t="shared" si="4"/>
        <v>0</v>
      </c>
      <c r="H37" s="184"/>
      <c r="I37" s="185">
        <f t="shared" si="5"/>
      </c>
      <c r="J37" s="186"/>
      <c r="K37" s="186"/>
    </row>
    <row r="38" spans="1:11" ht="13.5">
      <c r="A38" s="190"/>
      <c r="B38" s="184"/>
      <c r="C38" s="191"/>
      <c r="D38" s="191"/>
      <c r="E38" s="192"/>
      <c r="F38" s="192"/>
      <c r="G38" s="183">
        <f t="shared" si="4"/>
        <v>0</v>
      </c>
      <c r="H38" s="184"/>
      <c r="I38" s="185">
        <f t="shared" si="5"/>
      </c>
      <c r="J38" s="186"/>
      <c r="K38" s="186"/>
    </row>
    <row r="39" spans="1:11" ht="13.5">
      <c r="A39" s="190"/>
      <c r="B39" s="184"/>
      <c r="C39" s="191"/>
      <c r="D39" s="191"/>
      <c r="E39" s="192"/>
      <c r="F39" s="192"/>
      <c r="G39" s="183">
        <f t="shared" si="4"/>
        <v>0</v>
      </c>
      <c r="H39" s="184"/>
      <c r="I39" s="185">
        <f t="shared" si="5"/>
      </c>
      <c r="J39" s="186"/>
      <c r="K39" s="186"/>
    </row>
    <row r="40" spans="1:11" ht="13.5">
      <c r="A40" s="190"/>
      <c r="B40" s="184"/>
      <c r="C40" s="191"/>
      <c r="D40" s="191"/>
      <c r="E40" s="192"/>
      <c r="F40" s="192"/>
      <c r="G40" s="183">
        <f t="shared" si="4"/>
        <v>0</v>
      </c>
      <c r="H40" s="184"/>
      <c r="I40" s="185">
        <f t="shared" si="5"/>
      </c>
      <c r="J40" s="186"/>
      <c r="K40" s="186"/>
    </row>
    <row r="41" spans="1:11" ht="13.5">
      <c r="A41" s="190"/>
      <c r="B41" s="184"/>
      <c r="C41" s="191"/>
      <c r="D41" s="191"/>
      <c r="E41" s="192"/>
      <c r="F41" s="192"/>
      <c r="G41" s="183">
        <f t="shared" si="4"/>
        <v>0</v>
      </c>
      <c r="H41" s="184"/>
      <c r="I41" s="185">
        <f t="shared" si="5"/>
      </c>
      <c r="J41" s="186"/>
      <c r="K41" s="186"/>
    </row>
    <row r="42" spans="1:11" ht="13.5">
      <c r="A42" s="190"/>
      <c r="B42" s="184"/>
      <c r="C42" s="200"/>
      <c r="D42" s="200"/>
      <c r="E42" s="201"/>
      <c r="F42" s="201"/>
      <c r="G42" s="183">
        <f t="shared" si="4"/>
        <v>0</v>
      </c>
      <c r="H42" s="184"/>
      <c r="I42" s="185">
        <f t="shared" si="5"/>
      </c>
      <c r="J42" s="186"/>
      <c r="K42" s="186"/>
    </row>
    <row r="43" spans="1:11" ht="13.5">
      <c r="A43" s="190"/>
      <c r="B43" s="184"/>
      <c r="C43" s="200"/>
      <c r="D43" s="200"/>
      <c r="E43" s="201"/>
      <c r="F43" s="201"/>
      <c r="G43" s="183">
        <f t="shared" si="4"/>
        <v>0</v>
      </c>
      <c r="H43" s="184"/>
      <c r="I43" s="185">
        <f t="shared" si="5"/>
      </c>
      <c r="J43" s="186"/>
      <c r="K43" s="186"/>
    </row>
    <row r="44" spans="1:11" ht="13.5">
      <c r="A44" s="190"/>
      <c r="B44" s="184"/>
      <c r="C44" s="200"/>
      <c r="D44" s="200"/>
      <c r="E44" s="201"/>
      <c r="F44" s="201"/>
      <c r="G44" s="183">
        <f t="shared" si="4"/>
        <v>0</v>
      </c>
      <c r="H44" s="184"/>
      <c r="I44" s="185">
        <f t="shared" si="5"/>
      </c>
      <c r="J44" s="186"/>
      <c r="K44" s="186"/>
    </row>
    <row r="45" spans="1:11" ht="13.5">
      <c r="A45" s="190"/>
      <c r="B45" s="184"/>
      <c r="C45" s="200"/>
      <c r="D45" s="200"/>
      <c r="E45" s="201"/>
      <c r="F45" s="201"/>
      <c r="G45" s="183">
        <f t="shared" si="4"/>
        <v>0</v>
      </c>
      <c r="H45" s="184"/>
      <c r="I45" s="185">
        <f t="shared" si="5"/>
      </c>
      <c r="J45" s="186"/>
      <c r="K45" s="186"/>
    </row>
    <row r="46" spans="1:11" ht="13.5">
      <c r="A46" s="190"/>
      <c r="B46" s="184"/>
      <c r="C46" s="200"/>
      <c r="D46" s="200"/>
      <c r="E46" s="201"/>
      <c r="F46" s="201"/>
      <c r="G46" s="183">
        <f t="shared" si="4"/>
        <v>0</v>
      </c>
      <c r="H46" s="184"/>
      <c r="I46" s="185">
        <f t="shared" si="5"/>
      </c>
      <c r="J46" s="186"/>
      <c r="K46" s="186"/>
    </row>
    <row r="47" spans="1:11" ht="13.5">
      <c r="A47" s="190"/>
      <c r="B47" s="184"/>
      <c r="C47" s="200"/>
      <c r="D47" s="200"/>
      <c r="E47" s="201"/>
      <c r="F47" s="201"/>
      <c r="G47" s="183">
        <f t="shared" si="4"/>
        <v>0</v>
      </c>
      <c r="H47" s="184"/>
      <c r="I47" s="185">
        <f t="shared" si="5"/>
      </c>
      <c r="J47" s="186"/>
      <c r="K47" s="186"/>
    </row>
    <row r="48" spans="1:11" ht="13.5">
      <c r="A48" s="190"/>
      <c r="B48" s="184"/>
      <c r="C48" s="200"/>
      <c r="D48" s="200"/>
      <c r="E48" s="201"/>
      <c r="F48" s="201"/>
      <c r="G48" s="183">
        <f t="shared" si="4"/>
        <v>0</v>
      </c>
      <c r="H48" s="184"/>
      <c r="I48" s="185">
        <f t="shared" si="5"/>
      </c>
      <c r="J48" s="186"/>
      <c r="K48" s="186"/>
    </row>
    <row r="49" spans="1:11" ht="13.5">
      <c r="A49" s="190"/>
      <c r="B49" s="184"/>
      <c r="C49" s="200"/>
      <c r="D49" s="200"/>
      <c r="E49" s="201"/>
      <c r="F49" s="201"/>
      <c r="G49" s="183">
        <f t="shared" si="4"/>
        <v>0</v>
      </c>
      <c r="H49" s="184"/>
      <c r="I49" s="185">
        <f t="shared" si="5"/>
      </c>
      <c r="J49" s="186"/>
      <c r="K49" s="186"/>
    </row>
    <row r="50" spans="1:11" ht="13.5">
      <c r="A50" s="190"/>
      <c r="B50" s="184"/>
      <c r="C50" s="200"/>
      <c r="D50" s="200"/>
      <c r="E50" s="201"/>
      <c r="F50" s="201"/>
      <c r="G50" s="183">
        <f t="shared" si="4"/>
        <v>0</v>
      </c>
      <c r="H50" s="184"/>
      <c r="I50" s="185">
        <f t="shared" si="5"/>
      </c>
      <c r="J50" s="186"/>
      <c r="K50" s="186"/>
    </row>
    <row r="51" spans="1:11" ht="13.5">
      <c r="A51" s="190"/>
      <c r="B51" s="184"/>
      <c r="C51" s="200"/>
      <c r="D51" s="200"/>
      <c r="E51" s="201"/>
      <c r="F51" s="201"/>
      <c r="G51" s="183">
        <f t="shared" si="4"/>
        <v>0</v>
      </c>
      <c r="H51" s="184"/>
      <c r="I51" s="185">
        <f t="shared" si="5"/>
      </c>
      <c r="J51" s="186"/>
      <c r="K51" s="186"/>
    </row>
    <row r="52" spans="1:11" ht="13.5">
      <c r="A52" s="190"/>
      <c r="B52" s="184"/>
      <c r="C52" s="200"/>
      <c r="D52" s="200"/>
      <c r="E52" s="201"/>
      <c r="F52" s="201"/>
      <c r="G52" s="183">
        <f t="shared" si="4"/>
        <v>0</v>
      </c>
      <c r="H52" s="184"/>
      <c r="I52" s="185">
        <f t="shared" si="5"/>
      </c>
      <c r="J52" s="186"/>
      <c r="K52" s="186"/>
    </row>
    <row r="53" spans="1:11" ht="13.5">
      <c r="A53" s="190"/>
      <c r="B53" s="184"/>
      <c r="C53" s="200"/>
      <c r="D53" s="200"/>
      <c r="E53" s="201"/>
      <c r="F53" s="201"/>
      <c r="G53" s="183">
        <f t="shared" si="4"/>
        <v>0</v>
      </c>
      <c r="H53" s="184"/>
      <c r="I53" s="185">
        <f t="shared" si="5"/>
      </c>
      <c r="J53" s="186"/>
      <c r="K53" s="186"/>
    </row>
    <row r="54" spans="1:11" ht="13.5">
      <c r="A54" s="190"/>
      <c r="B54" s="184"/>
      <c r="C54" s="200"/>
      <c r="D54" s="200"/>
      <c r="E54" s="201"/>
      <c r="F54" s="201"/>
      <c r="G54" s="183">
        <f t="shared" si="4"/>
        <v>0</v>
      </c>
      <c r="H54" s="184"/>
      <c r="I54" s="185">
        <f t="shared" si="5"/>
      </c>
      <c r="J54" s="186"/>
      <c r="K54" s="186"/>
    </row>
    <row r="55" spans="1:9" ht="13.5">
      <c r="A55" s="202"/>
      <c r="B55" s="203"/>
      <c r="C55" s="204" t="s">
        <v>106</v>
      </c>
      <c r="D55" s="205" t="s">
        <v>60</v>
      </c>
      <c r="E55" s="206">
        <f>SUM(E6:E54)</f>
        <v>0</v>
      </c>
      <c r="F55" s="206">
        <f>SUM(F6:F54)</f>
        <v>0</v>
      </c>
      <c r="G55" s="206">
        <f>G54</f>
        <v>0</v>
      </c>
      <c r="H55" s="203"/>
      <c r="I55" s="207"/>
    </row>
  </sheetData>
  <sheetProtection/>
  <mergeCells count="22">
    <mergeCell ref="F2:N2"/>
    <mergeCell ref="A1:C1"/>
    <mergeCell ref="A4:B4"/>
    <mergeCell ref="L4:L5"/>
    <mergeCell ref="K4:K5"/>
    <mergeCell ref="F4:F5"/>
    <mergeCell ref="C4:D5"/>
    <mergeCell ref="A2:C2"/>
    <mergeCell ref="E4:E5"/>
    <mergeCell ref="P6:P11"/>
    <mergeCell ref="K21:N21"/>
    <mergeCell ref="K6:K11"/>
    <mergeCell ref="L6:L11"/>
    <mergeCell ref="K12:K19"/>
    <mergeCell ref="L12:L19"/>
    <mergeCell ref="P12:P19"/>
    <mergeCell ref="P4:P5"/>
    <mergeCell ref="O4:O5"/>
    <mergeCell ref="G4:G5"/>
    <mergeCell ref="M4:M5"/>
    <mergeCell ref="N4:N5"/>
    <mergeCell ref="H4:I5"/>
  </mergeCells>
  <printOptions/>
  <pageMargins left="0" right="0" top="0.7874015748031497" bottom="0.3937007874015748" header="0.5118110236220472" footer="0.3937007874015748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L40"/>
  <sheetViews>
    <sheetView showZeros="0"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3.75390625" style="131" customWidth="1"/>
    <col min="2" max="2" width="14.75390625" style="166" customWidth="1"/>
    <col min="3" max="3" width="16.625" style="166" customWidth="1"/>
    <col min="4" max="12" width="11.625" style="133" customWidth="1"/>
    <col min="13" max="13" width="1.37890625" style="133" customWidth="1"/>
    <col min="14" max="14" width="12.375" style="133" customWidth="1"/>
    <col min="15" max="16384" width="9.00390625" style="133" customWidth="1"/>
  </cols>
  <sheetData>
    <row r="1" spans="2:3" ht="13.5">
      <c r="B1" s="214" t="str">
        <f>'収支報告書'!F9</f>
        <v>令和◯年</v>
      </c>
      <c r="C1" s="215">
        <f>'収支報告書'!P6</f>
        <v>0</v>
      </c>
    </row>
    <row r="2" spans="2:3" ht="13.5">
      <c r="B2" s="132" t="s">
        <v>107</v>
      </c>
      <c r="C2" s="132"/>
    </row>
    <row r="3" spans="1:12" s="142" customFormat="1" ht="13.5">
      <c r="A3" s="134"/>
      <c r="B3" s="135"/>
      <c r="C3" s="136" t="s">
        <v>108</v>
      </c>
      <c r="D3" s="137"/>
      <c r="E3" s="138"/>
      <c r="F3" s="138"/>
      <c r="G3" s="138"/>
      <c r="H3" s="139"/>
      <c r="I3" s="139"/>
      <c r="J3" s="138"/>
      <c r="K3" s="140"/>
      <c r="L3" s="141"/>
    </row>
    <row r="4" spans="2:12" ht="13.5">
      <c r="B4" s="143" t="s">
        <v>109</v>
      </c>
      <c r="C4" s="144" t="s">
        <v>110</v>
      </c>
      <c r="D4" s="145" t="s">
        <v>33</v>
      </c>
      <c r="E4" s="146" t="s">
        <v>118</v>
      </c>
      <c r="F4" s="146" t="s">
        <v>118</v>
      </c>
      <c r="G4" s="146" t="s">
        <v>118</v>
      </c>
      <c r="H4" s="146" t="s">
        <v>118</v>
      </c>
      <c r="I4" s="146" t="s">
        <v>114</v>
      </c>
      <c r="J4" s="146" t="s">
        <v>115</v>
      </c>
      <c r="K4" s="146" t="s">
        <v>123</v>
      </c>
      <c r="L4" s="147"/>
    </row>
    <row r="5" spans="1:12" s="154" customFormat="1" ht="14.25">
      <c r="A5" s="131">
        <f>'収支報告書'!B31</f>
        <v>1</v>
      </c>
      <c r="B5" s="148">
        <f>SUM(D5:L5)</f>
        <v>0</v>
      </c>
      <c r="C5" s="149">
        <f>'収支報告書'!C31</f>
        <v>0</v>
      </c>
      <c r="D5" s="150"/>
      <c r="E5" s="151"/>
      <c r="F5" s="151"/>
      <c r="G5" s="151"/>
      <c r="H5" s="151"/>
      <c r="I5" s="151"/>
      <c r="J5" s="151"/>
      <c r="K5" s="152"/>
      <c r="L5" s="153"/>
    </row>
    <row r="6" spans="1:12" s="154" customFormat="1" ht="14.25">
      <c r="A6" s="131">
        <f>'収支報告書'!B32</f>
        <v>2</v>
      </c>
      <c r="B6" s="148">
        <f>SUM(D6:L6)</f>
        <v>0</v>
      </c>
      <c r="C6" s="149">
        <f>'収支報告書'!C32</f>
        <v>0</v>
      </c>
      <c r="D6" s="155"/>
      <c r="E6" s="156"/>
      <c r="F6" s="156"/>
      <c r="G6" s="156"/>
      <c r="H6" s="156"/>
      <c r="I6" s="151"/>
      <c r="J6" s="156"/>
      <c r="K6" s="157"/>
      <c r="L6" s="158"/>
    </row>
    <row r="7" spans="1:12" s="154" customFormat="1" ht="14.25">
      <c r="A7" s="131">
        <f>'収支報告書'!B33</f>
        <v>3</v>
      </c>
      <c r="B7" s="148">
        <f>SUM(D7:L7)</f>
        <v>0</v>
      </c>
      <c r="C7" s="149">
        <f>'収支報告書'!C33</f>
        <v>0</v>
      </c>
      <c r="D7" s="155"/>
      <c r="E7" s="156"/>
      <c r="F7" s="156"/>
      <c r="G7" s="151"/>
      <c r="H7" s="156"/>
      <c r="I7" s="151"/>
      <c r="J7" s="156"/>
      <c r="K7" s="157"/>
      <c r="L7" s="158"/>
    </row>
    <row r="8" spans="1:12" s="154" customFormat="1" ht="14.25">
      <c r="A8" s="131">
        <f>'収支報告書'!B34</f>
        <v>4</v>
      </c>
      <c r="B8" s="148">
        <f aca="true" t="shared" si="0" ref="B8:B32">SUM(D8:L8)</f>
        <v>0</v>
      </c>
      <c r="C8" s="149">
        <f>'収支報告書'!C34</f>
        <v>0</v>
      </c>
      <c r="D8" s="155"/>
      <c r="E8" s="156"/>
      <c r="F8" s="156"/>
      <c r="G8" s="156"/>
      <c r="H8" s="156"/>
      <c r="I8" s="151"/>
      <c r="J8" s="156"/>
      <c r="K8" s="157"/>
      <c r="L8" s="158"/>
    </row>
    <row r="9" spans="1:12" s="154" customFormat="1" ht="14.25">
      <c r="A9" s="131">
        <f>'収支報告書'!B35</f>
        <v>5</v>
      </c>
      <c r="B9" s="148">
        <f t="shared" si="0"/>
        <v>0</v>
      </c>
      <c r="C9" s="149">
        <f>'収支報告書'!C35</f>
        <v>0</v>
      </c>
      <c r="D9" s="155"/>
      <c r="E9" s="156"/>
      <c r="F9" s="156"/>
      <c r="G9" s="156"/>
      <c r="H9" s="151"/>
      <c r="I9" s="151"/>
      <c r="J9" s="156"/>
      <c r="K9" s="157"/>
      <c r="L9" s="158"/>
    </row>
    <row r="10" spans="1:12" s="154" customFormat="1" ht="14.25">
      <c r="A10" s="131">
        <f>'収支報告書'!B36</f>
        <v>6</v>
      </c>
      <c r="B10" s="148">
        <f t="shared" si="0"/>
        <v>0</v>
      </c>
      <c r="C10" s="149">
        <f>'収支報告書'!C36</f>
        <v>0</v>
      </c>
      <c r="D10" s="155"/>
      <c r="E10" s="156"/>
      <c r="F10" s="156"/>
      <c r="G10" s="151"/>
      <c r="H10" s="151"/>
      <c r="I10" s="151"/>
      <c r="J10" s="156"/>
      <c r="K10" s="157"/>
      <c r="L10" s="158"/>
    </row>
    <row r="11" spans="1:12" s="154" customFormat="1" ht="14.25">
      <c r="A11" s="131">
        <f>'収支報告書'!B37</f>
        <v>7</v>
      </c>
      <c r="B11" s="148">
        <f t="shared" si="0"/>
        <v>0</v>
      </c>
      <c r="C11" s="149">
        <f>'収支報告書'!C37</f>
        <v>0</v>
      </c>
      <c r="D11" s="155"/>
      <c r="E11" s="156"/>
      <c r="F11" s="156"/>
      <c r="G11" s="151"/>
      <c r="H11" s="156"/>
      <c r="I11" s="151"/>
      <c r="J11" s="156"/>
      <c r="K11" s="157"/>
      <c r="L11" s="158"/>
    </row>
    <row r="12" spans="1:12" s="154" customFormat="1" ht="14.25">
      <c r="A12" s="131">
        <f>'収支報告書'!B38</f>
        <v>8</v>
      </c>
      <c r="B12" s="148">
        <f t="shared" si="0"/>
        <v>0</v>
      </c>
      <c r="C12" s="149">
        <f>'収支報告書'!C38</f>
        <v>0</v>
      </c>
      <c r="D12" s="155"/>
      <c r="E12" s="156"/>
      <c r="F12" s="156"/>
      <c r="G12" s="156"/>
      <c r="H12" s="156"/>
      <c r="I12" s="151"/>
      <c r="J12" s="156"/>
      <c r="K12" s="157"/>
      <c r="L12" s="158"/>
    </row>
    <row r="13" spans="1:12" s="154" customFormat="1" ht="14.25">
      <c r="A13" s="131">
        <f>'収支報告書'!B39</f>
        <v>9</v>
      </c>
      <c r="B13" s="148">
        <f t="shared" si="0"/>
        <v>0</v>
      </c>
      <c r="C13" s="149">
        <f>'収支報告書'!C39</f>
        <v>0</v>
      </c>
      <c r="D13" s="155"/>
      <c r="E13" s="156"/>
      <c r="F13" s="156"/>
      <c r="G13" s="151"/>
      <c r="H13" s="156"/>
      <c r="I13" s="151"/>
      <c r="J13" s="156"/>
      <c r="K13" s="157"/>
      <c r="L13" s="158"/>
    </row>
    <row r="14" spans="1:12" s="154" customFormat="1" ht="14.25">
      <c r="A14" s="131">
        <f>'収支報告書'!B40</f>
        <v>10</v>
      </c>
      <c r="B14" s="148">
        <f t="shared" si="0"/>
        <v>0</v>
      </c>
      <c r="C14" s="149">
        <f>'収支報告書'!C40</f>
        <v>0</v>
      </c>
      <c r="D14" s="155"/>
      <c r="E14" s="156"/>
      <c r="F14" s="156"/>
      <c r="G14" s="151"/>
      <c r="H14" s="156"/>
      <c r="I14" s="151"/>
      <c r="J14" s="156"/>
      <c r="K14" s="157"/>
      <c r="L14" s="158"/>
    </row>
    <row r="15" spans="1:12" s="154" customFormat="1" ht="14.25">
      <c r="A15" s="131">
        <f>'収支報告書'!B41</f>
        <v>11</v>
      </c>
      <c r="B15" s="148">
        <f t="shared" si="0"/>
        <v>0</v>
      </c>
      <c r="C15" s="149">
        <f>'収支報告書'!C41</f>
        <v>0</v>
      </c>
      <c r="D15" s="155"/>
      <c r="E15" s="156"/>
      <c r="F15" s="156"/>
      <c r="G15" s="151"/>
      <c r="H15" s="151"/>
      <c r="I15" s="151"/>
      <c r="J15" s="156"/>
      <c r="K15" s="157"/>
      <c r="L15" s="158"/>
    </row>
    <row r="16" spans="1:12" s="154" customFormat="1" ht="14.25">
      <c r="A16" s="131">
        <f>'収支報告書'!B42</f>
        <v>12</v>
      </c>
      <c r="B16" s="148">
        <f t="shared" si="0"/>
        <v>0</v>
      </c>
      <c r="C16" s="149">
        <f>'収支報告書'!C42</f>
        <v>0</v>
      </c>
      <c r="D16" s="155"/>
      <c r="E16" s="156"/>
      <c r="F16" s="156"/>
      <c r="G16" s="156"/>
      <c r="H16" s="156"/>
      <c r="I16" s="151"/>
      <c r="J16" s="156"/>
      <c r="K16" s="157"/>
      <c r="L16" s="158"/>
    </row>
    <row r="17" spans="1:12" s="154" customFormat="1" ht="14.25">
      <c r="A17" s="131">
        <f>'収支報告書'!B43</f>
        <v>13</v>
      </c>
      <c r="B17" s="148">
        <f t="shared" si="0"/>
        <v>0</v>
      </c>
      <c r="C17" s="149">
        <f>'収支報告書'!C43</f>
        <v>0</v>
      </c>
      <c r="D17" s="155"/>
      <c r="E17" s="156"/>
      <c r="F17" s="156"/>
      <c r="G17" s="151"/>
      <c r="H17" s="156"/>
      <c r="I17" s="151"/>
      <c r="J17" s="156"/>
      <c r="K17" s="157"/>
      <c r="L17" s="158"/>
    </row>
    <row r="18" spans="1:12" s="154" customFormat="1" ht="14.25">
      <c r="A18" s="131">
        <f>'収支報告書'!B44</f>
        <v>14</v>
      </c>
      <c r="B18" s="148">
        <f t="shared" si="0"/>
        <v>0</v>
      </c>
      <c r="C18" s="149">
        <f>'収支報告書'!C44</f>
        <v>0</v>
      </c>
      <c r="D18" s="155"/>
      <c r="E18" s="156"/>
      <c r="F18" s="156"/>
      <c r="G18" s="156"/>
      <c r="H18" s="156"/>
      <c r="I18" s="151"/>
      <c r="J18" s="156"/>
      <c r="K18" s="157"/>
      <c r="L18" s="158"/>
    </row>
    <row r="19" spans="1:12" s="154" customFormat="1" ht="14.25">
      <c r="A19" s="131">
        <f>'収支報告書'!B45</f>
        <v>15</v>
      </c>
      <c r="B19" s="148">
        <f t="shared" si="0"/>
        <v>0</v>
      </c>
      <c r="C19" s="149">
        <f>'収支報告書'!C45</f>
        <v>0</v>
      </c>
      <c r="D19" s="155"/>
      <c r="E19" s="156"/>
      <c r="F19" s="156"/>
      <c r="G19" s="156"/>
      <c r="H19" s="156"/>
      <c r="I19" s="151"/>
      <c r="J19" s="156"/>
      <c r="K19" s="157"/>
      <c r="L19" s="158"/>
    </row>
    <row r="20" spans="1:12" s="154" customFormat="1" ht="14.25">
      <c r="A20" s="131">
        <f>'収支報告書'!B46</f>
        <v>16</v>
      </c>
      <c r="B20" s="148">
        <f t="shared" si="0"/>
        <v>0</v>
      </c>
      <c r="C20" s="149">
        <f>'収支報告書'!C46</f>
        <v>0</v>
      </c>
      <c r="D20" s="155"/>
      <c r="E20" s="156"/>
      <c r="F20" s="156"/>
      <c r="G20" s="156"/>
      <c r="H20" s="151"/>
      <c r="I20" s="151"/>
      <c r="J20" s="156"/>
      <c r="K20" s="157"/>
      <c r="L20" s="158"/>
    </row>
    <row r="21" spans="1:12" s="154" customFormat="1" ht="14.25">
      <c r="A21" s="131">
        <f>'収支報告書'!B47</f>
        <v>17</v>
      </c>
      <c r="B21" s="148">
        <f t="shared" si="0"/>
        <v>0</v>
      </c>
      <c r="C21" s="149">
        <f>'収支報告書'!C47</f>
        <v>0</v>
      </c>
      <c r="D21" s="155"/>
      <c r="E21" s="156"/>
      <c r="F21" s="156"/>
      <c r="G21" s="156"/>
      <c r="H21" s="156"/>
      <c r="I21" s="156"/>
      <c r="J21" s="156"/>
      <c r="K21" s="157"/>
      <c r="L21" s="158"/>
    </row>
    <row r="22" spans="1:12" s="154" customFormat="1" ht="14.25">
      <c r="A22" s="131">
        <f>'収支報告書'!B48</f>
        <v>18</v>
      </c>
      <c r="B22" s="148">
        <f t="shared" si="0"/>
        <v>0</v>
      </c>
      <c r="C22" s="149">
        <f>'収支報告書'!C48</f>
        <v>0</v>
      </c>
      <c r="D22" s="155"/>
      <c r="E22" s="156"/>
      <c r="F22" s="156"/>
      <c r="G22" s="156"/>
      <c r="H22" s="151"/>
      <c r="I22" s="151"/>
      <c r="J22" s="156"/>
      <c r="K22" s="157"/>
      <c r="L22" s="158"/>
    </row>
    <row r="23" spans="1:12" s="154" customFormat="1" ht="14.25">
      <c r="A23" s="131">
        <f>'収支報告書'!B49</f>
        <v>19</v>
      </c>
      <c r="B23" s="148">
        <f t="shared" si="0"/>
        <v>0</v>
      </c>
      <c r="C23" s="149">
        <f>'収支報告書'!C49</f>
        <v>0</v>
      </c>
      <c r="D23" s="155"/>
      <c r="E23" s="156"/>
      <c r="F23" s="156"/>
      <c r="G23" s="156"/>
      <c r="H23" s="151"/>
      <c r="I23" s="151"/>
      <c r="J23" s="156"/>
      <c r="K23" s="157"/>
      <c r="L23" s="158"/>
    </row>
    <row r="24" spans="1:12" s="154" customFormat="1" ht="14.25">
      <c r="A24" s="131">
        <f>'収支報告書'!B50</f>
        <v>20</v>
      </c>
      <c r="B24" s="148">
        <f t="shared" si="0"/>
        <v>0</v>
      </c>
      <c r="C24" s="149">
        <f>'収支報告書'!C50</f>
        <v>0</v>
      </c>
      <c r="D24" s="155"/>
      <c r="E24" s="156"/>
      <c r="F24" s="156"/>
      <c r="G24" s="156"/>
      <c r="H24" s="156"/>
      <c r="I24" s="156"/>
      <c r="J24" s="156"/>
      <c r="K24" s="157"/>
      <c r="L24" s="158"/>
    </row>
    <row r="25" spans="1:12" s="154" customFormat="1" ht="14.25">
      <c r="A25" s="131">
        <f>'収支報告書'!B51</f>
        <v>21</v>
      </c>
      <c r="B25" s="148"/>
      <c r="C25" s="149"/>
      <c r="D25" s="155"/>
      <c r="E25" s="156"/>
      <c r="F25" s="156"/>
      <c r="G25" s="156"/>
      <c r="H25" s="156"/>
      <c r="I25" s="156"/>
      <c r="J25" s="156"/>
      <c r="K25" s="157"/>
      <c r="L25" s="158"/>
    </row>
    <row r="26" spans="1:12" s="154" customFormat="1" ht="14.25">
      <c r="A26" s="131">
        <f>'収支報告書'!B52</f>
        <v>22</v>
      </c>
      <c r="B26" s="148"/>
      <c r="C26" s="149"/>
      <c r="D26" s="155"/>
      <c r="E26" s="156"/>
      <c r="F26" s="156"/>
      <c r="G26" s="156"/>
      <c r="H26" s="156"/>
      <c r="I26" s="156"/>
      <c r="J26" s="156"/>
      <c r="K26" s="157"/>
      <c r="L26" s="158"/>
    </row>
    <row r="27" spans="1:12" s="154" customFormat="1" ht="14.25">
      <c r="A27" s="131">
        <f>'収支報告書'!B53</f>
        <v>23</v>
      </c>
      <c r="B27" s="148"/>
      <c r="C27" s="149"/>
      <c r="D27" s="155"/>
      <c r="E27" s="156"/>
      <c r="F27" s="156"/>
      <c r="G27" s="156"/>
      <c r="H27" s="156"/>
      <c r="I27" s="156"/>
      <c r="J27" s="156"/>
      <c r="K27" s="157"/>
      <c r="L27" s="158"/>
    </row>
    <row r="28" spans="1:12" s="154" customFormat="1" ht="14.25">
      <c r="A28" s="131">
        <f>'収支報告書'!B54</f>
        <v>24</v>
      </c>
      <c r="B28" s="148"/>
      <c r="C28" s="149"/>
      <c r="D28" s="155"/>
      <c r="E28" s="156"/>
      <c r="F28" s="156"/>
      <c r="G28" s="156"/>
      <c r="H28" s="156"/>
      <c r="I28" s="156"/>
      <c r="J28" s="156"/>
      <c r="K28" s="157"/>
      <c r="L28" s="158"/>
    </row>
    <row r="29" spans="1:12" s="154" customFormat="1" ht="14.25">
      <c r="A29" s="131">
        <f>'収支報告書'!B55</f>
        <v>25</v>
      </c>
      <c r="B29" s="148"/>
      <c r="C29" s="149"/>
      <c r="D29" s="155"/>
      <c r="E29" s="156"/>
      <c r="F29" s="156"/>
      <c r="G29" s="156"/>
      <c r="H29" s="156"/>
      <c r="I29" s="156"/>
      <c r="J29" s="156"/>
      <c r="K29" s="157"/>
      <c r="L29" s="158"/>
    </row>
    <row r="30" spans="1:12" s="154" customFormat="1" ht="14.25">
      <c r="A30" s="131">
        <f>'収支報告書'!B56</f>
        <v>26</v>
      </c>
      <c r="B30" s="148"/>
      <c r="C30" s="149"/>
      <c r="D30" s="155"/>
      <c r="E30" s="156"/>
      <c r="F30" s="156"/>
      <c r="G30" s="156"/>
      <c r="H30" s="156"/>
      <c r="I30" s="156"/>
      <c r="J30" s="156"/>
      <c r="K30" s="157"/>
      <c r="L30" s="158"/>
    </row>
    <row r="31" spans="1:12" s="154" customFormat="1" ht="14.25">
      <c r="A31" s="131">
        <f>'収支報告書'!B57</f>
        <v>27</v>
      </c>
      <c r="B31" s="148">
        <f t="shared" si="0"/>
        <v>0</v>
      </c>
      <c r="C31" s="149">
        <f>'収支報告書'!C51</f>
        <v>0</v>
      </c>
      <c r="D31" s="155"/>
      <c r="E31" s="156"/>
      <c r="F31" s="156"/>
      <c r="G31" s="156"/>
      <c r="H31" s="156"/>
      <c r="I31" s="156"/>
      <c r="J31" s="156"/>
      <c r="K31" s="157"/>
      <c r="L31" s="158"/>
    </row>
    <row r="32" spans="1:12" s="154" customFormat="1" ht="14.25">
      <c r="A32" s="131">
        <f>'収支報告書'!B58</f>
        <v>28</v>
      </c>
      <c r="B32" s="148">
        <f t="shared" si="0"/>
        <v>0</v>
      </c>
      <c r="C32" s="149">
        <f>'収支報告書'!C52</f>
        <v>0</v>
      </c>
      <c r="D32" s="155"/>
      <c r="E32" s="156"/>
      <c r="F32" s="156"/>
      <c r="G32" s="156"/>
      <c r="H32" s="156"/>
      <c r="I32" s="156"/>
      <c r="J32" s="156"/>
      <c r="K32" s="157"/>
      <c r="L32" s="158"/>
    </row>
    <row r="33" spans="1:12" s="154" customFormat="1" ht="14.25">
      <c r="A33" s="131">
        <f>'収支報告書'!B59</f>
        <v>29</v>
      </c>
      <c r="B33" s="148">
        <f>SUM(D33:L33)</f>
        <v>0</v>
      </c>
      <c r="C33" s="149">
        <f>'収支報告書'!C59</f>
        <v>0</v>
      </c>
      <c r="D33" s="155"/>
      <c r="E33" s="156"/>
      <c r="F33" s="156"/>
      <c r="G33" s="156"/>
      <c r="H33" s="156"/>
      <c r="I33" s="156"/>
      <c r="J33" s="156"/>
      <c r="K33" s="157"/>
      <c r="L33" s="158"/>
    </row>
    <row r="34" spans="1:12" s="154" customFormat="1" ht="14.25">
      <c r="A34" s="131">
        <f>'収支報告書'!B60</f>
        <v>30</v>
      </c>
      <c r="B34" s="148">
        <f>SUM(D34:L34)</f>
        <v>0</v>
      </c>
      <c r="C34" s="149">
        <f>'収支報告書'!C60</f>
        <v>0</v>
      </c>
      <c r="D34" s="155"/>
      <c r="E34" s="156"/>
      <c r="F34" s="156"/>
      <c r="G34" s="156"/>
      <c r="H34" s="156"/>
      <c r="I34" s="156"/>
      <c r="J34" s="156"/>
      <c r="K34" s="157"/>
      <c r="L34" s="158"/>
    </row>
    <row r="35" spans="1:12" s="154" customFormat="1" ht="14.25">
      <c r="A35" s="131">
        <f>'収支報告書'!B61</f>
        <v>31</v>
      </c>
      <c r="B35" s="148">
        <f>SUM(D35:L35)</f>
        <v>0</v>
      </c>
      <c r="C35" s="149">
        <f>'収支報告書'!C61</f>
        <v>0</v>
      </c>
      <c r="D35" s="155"/>
      <c r="E35" s="156"/>
      <c r="F35" s="156"/>
      <c r="G35" s="156"/>
      <c r="H35" s="156"/>
      <c r="I35" s="156"/>
      <c r="J35" s="156"/>
      <c r="K35" s="157"/>
      <c r="L35" s="158"/>
    </row>
    <row r="36" spans="1:12" s="154" customFormat="1" ht="14.25">
      <c r="A36" s="131">
        <f>'収支報告書'!B62</f>
        <v>32</v>
      </c>
      <c r="B36" s="148">
        <f>SUM(D36:L36)</f>
        <v>0</v>
      </c>
      <c r="C36" s="149">
        <f>'収支報告書'!C62</f>
        <v>0</v>
      </c>
      <c r="D36" s="155"/>
      <c r="E36" s="156"/>
      <c r="F36" s="156"/>
      <c r="G36" s="156"/>
      <c r="H36" s="156"/>
      <c r="I36" s="156"/>
      <c r="J36" s="156"/>
      <c r="K36" s="157"/>
      <c r="L36" s="158"/>
    </row>
    <row r="37" spans="2:12" ht="13.5">
      <c r="B37" s="159">
        <f>SUM(B5:B36)</f>
        <v>0</v>
      </c>
      <c r="C37" s="160" t="s">
        <v>111</v>
      </c>
      <c r="D37" s="161">
        <f aca="true" t="shared" si="1" ref="D37:L37">SUM(D5:D36)</f>
        <v>0</v>
      </c>
      <c r="E37" s="162">
        <f t="shared" si="1"/>
        <v>0</v>
      </c>
      <c r="F37" s="162">
        <f t="shared" si="1"/>
        <v>0</v>
      </c>
      <c r="G37" s="162">
        <f t="shared" si="1"/>
        <v>0</v>
      </c>
      <c r="H37" s="162">
        <f t="shared" si="1"/>
        <v>0</v>
      </c>
      <c r="I37" s="162">
        <f t="shared" si="1"/>
        <v>0</v>
      </c>
      <c r="J37" s="162">
        <f t="shared" si="1"/>
        <v>0</v>
      </c>
      <c r="K37" s="162">
        <f t="shared" si="1"/>
        <v>0</v>
      </c>
      <c r="L37" s="163">
        <f t="shared" si="1"/>
        <v>0</v>
      </c>
    </row>
    <row r="38" spans="2:12" ht="13.5">
      <c r="B38" s="164"/>
      <c r="C38" s="165"/>
      <c r="D38" s="164"/>
      <c r="E38" s="164"/>
      <c r="F38" s="164"/>
      <c r="G38" s="164"/>
      <c r="H38" s="164"/>
      <c r="I38" s="164"/>
      <c r="J38" s="164"/>
      <c r="K38" s="164"/>
      <c r="L38" s="164"/>
    </row>
    <row r="39" spans="2:12" ht="13.5">
      <c r="B39" s="165"/>
      <c r="C39" s="165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2:8" ht="13.5">
      <c r="B40" s="165"/>
      <c r="C40" s="165"/>
      <c r="D40" s="164"/>
      <c r="E40" s="164"/>
      <c r="F40" s="164"/>
      <c r="G40" s="164"/>
      <c r="H40" s="164"/>
    </row>
  </sheetData>
  <sheetProtection/>
  <conditionalFormatting sqref="D5:L36 B5:B36">
    <cfRule type="cellIs" priority="1" dxfId="0" operator="greaterThan" stopIfTrue="1">
      <formula>0</formula>
    </cfRule>
  </conditionalFormatting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K10"/>
  <sheetViews>
    <sheetView view="pageBreakPreview" zoomScale="93" zoomScaleNormal="75" zoomScaleSheetLayoutView="93" zoomScalePageLayoutView="0" workbookViewId="0" topLeftCell="A1">
      <selection activeCell="K19" sqref="K19"/>
    </sheetView>
  </sheetViews>
  <sheetFormatPr defaultColWidth="9.00390625" defaultRowHeight="13.5"/>
  <cols>
    <col min="1" max="10" width="12.625" style="0" customWidth="1"/>
  </cols>
  <sheetData>
    <row r="1" spans="1:11" ht="20.25" customHeight="1">
      <c r="A1" s="210" t="str">
        <f>'収支報告書'!F9</f>
        <v>令和◯年</v>
      </c>
      <c r="B1" s="349" t="s">
        <v>61</v>
      </c>
      <c r="C1" s="349"/>
      <c r="D1" s="349"/>
      <c r="E1" s="349"/>
      <c r="F1" s="349"/>
      <c r="G1" s="349"/>
      <c r="H1" s="349"/>
      <c r="I1" s="349"/>
      <c r="K1" s="65"/>
    </row>
    <row r="2" spans="7:10" ht="13.5">
      <c r="G2" s="123" t="s">
        <v>137</v>
      </c>
      <c r="H2" s="350">
        <f>'収支報告書'!P6</f>
        <v>0</v>
      </c>
      <c r="I2" s="350"/>
      <c r="J2" t="s">
        <v>63</v>
      </c>
    </row>
    <row r="3" spans="7:10" ht="13.5">
      <c r="G3" s="123" t="s">
        <v>62</v>
      </c>
      <c r="H3" s="351">
        <f>VLOOKUP(J3,'所得細目表'!A4:B39,2,FALSE)</f>
        <v>0</v>
      </c>
      <c r="I3" s="351"/>
      <c r="J3" s="122">
        <v>1</v>
      </c>
    </row>
    <row r="5" spans="1:10" ht="30" customHeight="1">
      <c r="A5" s="108" t="s">
        <v>64</v>
      </c>
      <c r="B5" s="109" t="s">
        <v>65</v>
      </c>
      <c r="C5" s="110" t="s">
        <v>66</v>
      </c>
      <c r="D5" s="111" t="s">
        <v>67</v>
      </c>
      <c r="E5" s="112"/>
      <c r="F5" s="113"/>
      <c r="G5" s="108" t="s">
        <v>75</v>
      </c>
      <c r="H5" s="109" t="s">
        <v>49</v>
      </c>
      <c r="I5" s="114" t="s">
        <v>51</v>
      </c>
      <c r="J5" s="108" t="s">
        <v>86</v>
      </c>
    </row>
    <row r="6" spans="1:10" ht="30" customHeight="1">
      <c r="A6" s="36" t="s">
        <v>68</v>
      </c>
      <c r="B6" s="37" t="s">
        <v>69</v>
      </c>
      <c r="C6" s="39" t="s">
        <v>70</v>
      </c>
      <c r="D6" s="41" t="s">
        <v>12</v>
      </c>
      <c r="E6" s="51" t="s">
        <v>71</v>
      </c>
      <c r="F6" s="51" t="s">
        <v>73</v>
      </c>
      <c r="G6" s="36" t="s">
        <v>76</v>
      </c>
      <c r="H6" s="37" t="s">
        <v>52</v>
      </c>
      <c r="I6" s="43" t="s">
        <v>78</v>
      </c>
      <c r="J6" s="36" t="s">
        <v>79</v>
      </c>
    </row>
    <row r="7" spans="1:10" ht="30" customHeight="1">
      <c r="A7" s="35"/>
      <c r="B7" s="38" t="s">
        <v>34</v>
      </c>
      <c r="C7" s="40" t="s">
        <v>37</v>
      </c>
      <c r="D7" s="42"/>
      <c r="E7" s="52" t="s">
        <v>72</v>
      </c>
      <c r="F7" s="53" t="s">
        <v>74</v>
      </c>
      <c r="G7" s="35" t="s">
        <v>77</v>
      </c>
      <c r="H7" s="44"/>
      <c r="I7" s="116" t="s">
        <v>127</v>
      </c>
      <c r="J7" s="35" t="s">
        <v>80</v>
      </c>
    </row>
    <row r="8" spans="1:10" ht="49.5" customHeight="1">
      <c r="A8" s="105">
        <f>VLOOKUP('所得計算表'!H3,'所得細目表'!B9:L39,2,FALSE)</f>
        <v>0</v>
      </c>
      <c r="B8" s="106">
        <f>VLOOKUP(H3,'所得細目表'!B9:L39,3,FALSE)</f>
        <v>0</v>
      </c>
      <c r="C8" s="107">
        <f>A8+B8</f>
        <v>0</v>
      </c>
      <c r="D8" s="105">
        <f>VLOOKUP(H3,'所得細目表'!B9:L39,5,FALSE)</f>
        <v>0</v>
      </c>
      <c r="E8" s="105">
        <f>VLOOKUP(H3,'所得細目表'!B9:L39,6,FALSE)</f>
        <v>0</v>
      </c>
      <c r="F8" s="105">
        <f>VLOOKUP(H3,'所得細目表'!B9:L39,7,FALSE)</f>
        <v>0</v>
      </c>
      <c r="G8" s="105">
        <f>D8-E8-F8</f>
        <v>0</v>
      </c>
      <c r="H8" s="106">
        <f>VLOOKUP(H3,'所得細目表'!B9:L39,9,FALSE)</f>
        <v>0</v>
      </c>
      <c r="I8" s="107">
        <f>VLOOKUP(H3,'所得細目表'!B9:L39,10,FALSE)</f>
        <v>0</v>
      </c>
      <c r="J8" s="105">
        <f>C8-I8</f>
        <v>0</v>
      </c>
    </row>
    <row r="10" spans="1:5" ht="13.5">
      <c r="A10" s="312" t="s">
        <v>81</v>
      </c>
      <c r="B10" s="312"/>
      <c r="C10" s="312"/>
      <c r="D10" s="312"/>
      <c r="E10" s="312"/>
    </row>
  </sheetData>
  <sheetProtection/>
  <mergeCells count="4">
    <mergeCell ref="B1:I1"/>
    <mergeCell ref="A10:E10"/>
    <mergeCell ref="H2:I2"/>
    <mergeCell ref="H3:I3"/>
  </mergeCells>
  <printOptions/>
  <pageMargins left="0.75" right="0.75" top="1" bottom="1" header="0.512" footer="0.51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豊松村役場</dc:creator>
  <cp:keywords/>
  <dc:description/>
  <cp:lastModifiedBy>jinsekikogen</cp:lastModifiedBy>
  <cp:lastPrinted>2020-11-10T06:49:44Z</cp:lastPrinted>
  <dcterms:created xsi:type="dcterms:W3CDTF">2001-12-17T23:36:15Z</dcterms:created>
  <dcterms:modified xsi:type="dcterms:W3CDTF">2022-11-10T06:55:45Z</dcterms:modified>
  <cp:category/>
  <cp:version/>
  <cp:contentType/>
  <cp:contentStatus/>
</cp:coreProperties>
</file>