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develop\bid_entry\07申請書\doc\ver7\reg_common\"/>
    </mc:Choice>
  </mc:AlternateContent>
  <xr:revisionPtr revIDLastSave="0" documentId="13_ncr:1_{7AE1BDD4-B1A0-45E4-A539-5906C912C1D6}" xr6:coauthVersionLast="47" xr6:coauthVersionMax="47" xr10:uidLastSave="{00000000-0000-0000-0000-000000000000}"/>
  <workbookProtection workbookAlgorithmName="SHA-512" workbookHashValue="J+4AxkOlJDuNvjX/qgj3n13/Cb0+byKl4++BLqaN4HBPyxPBhodftypJlqyar3u0j5SgL39IcRyKofMsrZeZmw==" workbookSaltValue="ogSRD1EXTozaUyLX9kQjng==" workbookSpinCount="100000" lockStructure="1"/>
  <bookViews>
    <workbookView xWindow="3510" yWindow="1065" windowWidth="18090" windowHeight="15135"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入力シート!$A$183</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4" i="1" l="1"/>
  <c r="A632" i="1"/>
  <c r="A622" i="1"/>
  <c r="A611" i="1"/>
  <c r="A604" i="1"/>
  <c r="A592" i="1"/>
  <c r="A579" i="1"/>
  <c r="A569" i="1"/>
  <c r="A560" i="1"/>
  <c r="A550" i="1"/>
  <c r="A536" i="1"/>
  <c r="A525" i="1"/>
  <c r="A512" i="1"/>
  <c r="A501" i="1"/>
  <c r="A491" i="1"/>
  <c r="A475" i="1"/>
  <c r="A473" i="1"/>
  <c r="A464" i="1"/>
  <c r="A455" i="1"/>
  <c r="A444" i="1"/>
  <c r="A432" i="1"/>
  <c r="A423" i="1"/>
  <c r="A416" i="1"/>
  <c r="A404" i="1"/>
  <c r="A401" i="1"/>
  <c r="A392" i="1"/>
  <c r="A381" i="1"/>
  <c r="A368" i="1"/>
  <c r="A359" i="1"/>
  <c r="A345" i="1"/>
  <c r="A337" i="1"/>
  <c r="A327" i="1"/>
  <c r="A317" i="1"/>
  <c r="A303" i="1"/>
  <c r="A298" i="1"/>
  <c r="A287" i="1"/>
  <c r="A278" i="1"/>
  <c r="A270" i="1"/>
  <c r="A263" i="1"/>
  <c r="A249" i="1"/>
  <c r="A241" i="1"/>
  <c r="A232" i="1"/>
  <c r="A219" i="1"/>
  <c r="A207" i="1"/>
  <c r="A195" i="1"/>
  <c r="A183" i="1"/>
  <c r="A174" i="1"/>
  <c r="A172" i="1"/>
  <c r="A161" i="1"/>
  <c r="A159" i="1"/>
  <c r="A157" i="1"/>
  <c r="A153" i="1"/>
  <c r="A151" i="1"/>
  <c r="A149" i="1"/>
  <c r="A120" i="1"/>
  <c r="A118" i="1"/>
  <c r="A116" i="1"/>
  <c r="A112" i="1"/>
  <c r="A87" i="1"/>
  <c r="A85" i="1"/>
  <c r="A83" i="1"/>
  <c r="A81" i="1"/>
  <c r="A79" i="1"/>
  <c r="A77" i="1"/>
  <c r="A75" i="1"/>
  <c r="A73" i="1"/>
  <c r="A71" i="1"/>
  <c r="A69" i="1"/>
  <c r="A63" i="1"/>
  <c r="A40" i="1"/>
  <c r="A36" i="1"/>
  <c r="A34" i="1"/>
  <c r="A32" i="1"/>
  <c r="A30" i="1"/>
  <c r="A28" i="1"/>
  <c r="A26" i="1"/>
  <c r="A24" i="1"/>
  <c r="A22" i="1"/>
  <c r="A20" i="1"/>
  <c r="D480" i="1"/>
  <c r="D481" i="1" s="1"/>
  <c r="D482" i="1" s="1"/>
  <c r="D483" i="1" s="1"/>
  <c r="D484" i="1" s="1"/>
  <c r="D485" i="1" s="1"/>
  <c r="D486" i="1" s="1"/>
  <c r="D487" i="1" s="1"/>
  <c r="D488" i="1" s="1"/>
  <c r="D489" i="1" s="1"/>
  <c r="D490" i="1" s="1"/>
  <c r="D491" i="1" s="1"/>
  <c r="D492" i="1" s="1"/>
  <c r="D493" i="1" s="1"/>
  <c r="D494" i="1" s="1"/>
  <c r="D495" i="1" s="1"/>
  <c r="D496" i="1" s="1"/>
  <c r="D497" i="1" s="1"/>
  <c r="D498" i="1" s="1"/>
  <c r="D499" i="1" s="1"/>
  <c r="D500" i="1" s="1"/>
  <c r="D501" i="1" s="1"/>
  <c r="D502" i="1" s="1"/>
  <c r="D503" i="1" s="1"/>
  <c r="D504" i="1" s="1"/>
  <c r="D505" i="1" s="1"/>
  <c r="D506" i="1" s="1"/>
  <c r="D507" i="1" s="1"/>
  <c r="D508" i="1" s="1"/>
  <c r="D509" i="1" s="1"/>
  <c r="D510" i="1" s="1"/>
  <c r="D511" i="1" s="1"/>
  <c r="D512" i="1" s="1"/>
  <c r="D513" i="1" s="1"/>
  <c r="D514" i="1" s="1"/>
  <c r="D515" i="1" s="1"/>
  <c r="D516" i="1" s="1"/>
  <c r="D517" i="1" s="1"/>
  <c r="D518" i="1" s="1"/>
  <c r="D519" i="1" s="1"/>
  <c r="D520" i="1" s="1"/>
  <c r="D521" i="1" s="1"/>
  <c r="D522" i="1" s="1"/>
  <c r="D523" i="1" s="1"/>
  <c r="D524" i="1" s="1"/>
  <c r="D525" i="1" s="1"/>
  <c r="D526" i="1" s="1"/>
  <c r="D527" i="1" s="1"/>
  <c r="D528" i="1" s="1"/>
  <c r="D529" i="1" s="1"/>
  <c r="D530" i="1" s="1"/>
  <c r="D531" i="1" s="1"/>
  <c r="D532" i="1" s="1"/>
  <c r="D533" i="1" s="1"/>
  <c r="D534" i="1" s="1"/>
  <c r="D535" i="1" s="1"/>
  <c r="D536" i="1" s="1"/>
  <c r="D537" i="1" s="1"/>
  <c r="D538" i="1" s="1"/>
  <c r="D539" i="1" s="1"/>
  <c r="D540" i="1" s="1"/>
  <c r="D541" i="1" s="1"/>
  <c r="D542" i="1" s="1"/>
  <c r="D543" i="1" s="1"/>
  <c r="D544" i="1" s="1"/>
  <c r="D545" i="1" s="1"/>
  <c r="D546" i="1" s="1"/>
  <c r="D547" i="1" s="1"/>
  <c r="D548" i="1" s="1"/>
  <c r="D549" i="1" s="1"/>
  <c r="D550" i="1" s="1"/>
  <c r="D551" i="1" s="1"/>
  <c r="D552" i="1" s="1"/>
  <c r="D553" i="1" s="1"/>
  <c r="D554" i="1" s="1"/>
  <c r="D555" i="1" s="1"/>
  <c r="D556" i="1" s="1"/>
  <c r="D557" i="1" s="1"/>
  <c r="D558" i="1" s="1"/>
  <c r="D559" i="1" s="1"/>
  <c r="D560" i="1" s="1"/>
  <c r="D561" i="1" s="1"/>
  <c r="D562" i="1" s="1"/>
  <c r="D563" i="1" s="1"/>
  <c r="D564" i="1" s="1"/>
  <c r="D565" i="1" s="1"/>
  <c r="D566" i="1" s="1"/>
  <c r="D567" i="1" s="1"/>
  <c r="D568" i="1" s="1"/>
  <c r="D569" i="1" s="1"/>
  <c r="D570" i="1" s="1"/>
  <c r="D571" i="1" s="1"/>
  <c r="D572" i="1" s="1"/>
  <c r="D573" i="1" s="1"/>
  <c r="D574" i="1" s="1"/>
  <c r="D575" i="1" s="1"/>
  <c r="D576" i="1" s="1"/>
  <c r="D577" i="1" s="1"/>
  <c r="D578" i="1" s="1"/>
  <c r="D579" i="1" s="1"/>
  <c r="D580" i="1" s="1"/>
  <c r="D581" i="1" s="1"/>
  <c r="D582" i="1" s="1"/>
  <c r="D583" i="1" s="1"/>
  <c r="D584" i="1" s="1"/>
  <c r="D585" i="1" s="1"/>
  <c r="D586" i="1" s="1"/>
  <c r="D587" i="1" s="1"/>
  <c r="D588" i="1" s="1"/>
  <c r="D589" i="1" s="1"/>
  <c r="D590" i="1" s="1"/>
  <c r="D591" i="1" s="1"/>
  <c r="D592" i="1" s="1"/>
  <c r="D593" i="1" s="1"/>
  <c r="D594" i="1" s="1"/>
  <c r="D595" i="1" s="1"/>
  <c r="D596" i="1" s="1"/>
  <c r="D597" i="1" s="1"/>
  <c r="D598" i="1" s="1"/>
  <c r="D599" i="1" s="1"/>
  <c r="D600" i="1" s="1"/>
  <c r="D601" i="1" s="1"/>
  <c r="D602" i="1" s="1"/>
  <c r="D603" i="1" s="1"/>
  <c r="D604" i="1" s="1"/>
  <c r="D605" i="1" s="1"/>
  <c r="D606" i="1" s="1"/>
  <c r="D607" i="1" s="1"/>
  <c r="D608" i="1" s="1"/>
  <c r="D609" i="1" s="1"/>
  <c r="D610" i="1" s="1"/>
  <c r="D611" i="1" s="1"/>
  <c r="D612" i="1" s="1"/>
  <c r="D613" i="1" s="1"/>
  <c r="D614" i="1" s="1"/>
  <c r="D615" i="1" s="1"/>
  <c r="D616" i="1" s="1"/>
  <c r="D617" i="1" s="1"/>
  <c r="D618" i="1" s="1"/>
  <c r="D619" i="1" s="1"/>
  <c r="D620" i="1" s="1"/>
  <c r="D621" i="1" s="1"/>
  <c r="D622" i="1" s="1"/>
  <c r="D623" i="1" s="1"/>
  <c r="D624" i="1" s="1"/>
  <c r="D625" i="1" s="1"/>
  <c r="D626" i="1" s="1"/>
  <c r="D627" i="1" s="1"/>
  <c r="D628" i="1" s="1"/>
  <c r="D629" i="1" s="1"/>
  <c r="D630" i="1" s="1"/>
  <c r="D631" i="1" s="1"/>
  <c r="D632" i="1" s="1"/>
  <c r="D633" i="1" s="1"/>
  <c r="D634" i="1" s="1"/>
  <c r="D409" i="1" l="1"/>
  <c r="D410" i="1" s="1"/>
  <c r="D411" i="1" s="1"/>
  <c r="D412" i="1" s="1"/>
  <c r="D413" i="1" s="1"/>
  <c r="D414" i="1" s="1"/>
  <c r="D415" i="1" s="1"/>
  <c r="D416" i="1" s="1"/>
  <c r="D417" i="1" s="1"/>
  <c r="D418" i="1" s="1"/>
  <c r="D419" i="1" s="1"/>
  <c r="D420" i="1" s="1"/>
  <c r="D421" i="1" s="1"/>
  <c r="D422" i="1" s="1"/>
  <c r="D423" i="1" s="1"/>
  <c r="D424" i="1" s="1"/>
  <c r="D425" i="1" s="1"/>
  <c r="D426" i="1" s="1"/>
  <c r="D427" i="1" s="1"/>
  <c r="D428" i="1" s="1"/>
  <c r="D429" i="1" s="1"/>
  <c r="D430" i="1" s="1"/>
  <c r="D431" i="1" s="1"/>
  <c r="D432" i="1" s="1"/>
  <c r="D433" i="1" s="1"/>
  <c r="D434" i="1" s="1"/>
  <c r="D435" i="1" s="1"/>
  <c r="D436" i="1" s="1"/>
  <c r="D437" i="1" s="1"/>
  <c r="D438" i="1" s="1"/>
  <c r="D439" i="1" s="1"/>
  <c r="D440" i="1" s="1"/>
  <c r="D441" i="1" s="1"/>
  <c r="D442" i="1" s="1"/>
  <c r="D443" i="1" s="1"/>
  <c r="D444" i="1" s="1"/>
  <c r="D445" i="1" s="1"/>
  <c r="D446" i="1" s="1"/>
  <c r="D447" i="1" s="1"/>
  <c r="D448" i="1" s="1"/>
  <c r="D449" i="1" s="1"/>
  <c r="D450" i="1" s="1"/>
  <c r="D451" i="1" s="1"/>
  <c r="D452" i="1" s="1"/>
  <c r="D453" i="1" s="1"/>
  <c r="D454" i="1" s="1"/>
  <c r="D455" i="1" s="1"/>
  <c r="D456" i="1" s="1"/>
  <c r="D457" i="1" s="1"/>
  <c r="D458" i="1" s="1"/>
  <c r="D459" i="1" s="1"/>
  <c r="D460" i="1" s="1"/>
  <c r="D461" i="1" s="1"/>
  <c r="D462" i="1" s="1"/>
  <c r="D463" i="1" s="1"/>
  <c r="D464" i="1" s="1"/>
  <c r="D465" i="1" s="1"/>
  <c r="D466" i="1" s="1"/>
  <c r="D467" i="1" s="1"/>
  <c r="D468" i="1" s="1"/>
  <c r="D469" i="1" s="1"/>
  <c r="D470" i="1" s="1"/>
  <c r="D471" i="1" s="1"/>
  <c r="D472" i="1" s="1"/>
  <c r="D473" i="1" s="1"/>
  <c r="D474" i="1" s="1"/>
  <c r="D475" i="1" s="1"/>
  <c r="D185" i="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D297" i="1" s="1"/>
  <c r="D298" i="1" s="1"/>
  <c r="D299" i="1" s="1"/>
  <c r="D300" i="1" s="1"/>
  <c r="D301" i="1" s="1"/>
  <c r="D302" i="1" s="1"/>
  <c r="D303" i="1" s="1"/>
  <c r="D304" i="1" s="1"/>
  <c r="D305" i="1" s="1"/>
  <c r="D306" i="1" s="1"/>
  <c r="D307" i="1" s="1"/>
  <c r="D308" i="1" s="1"/>
  <c r="D309" i="1" s="1"/>
  <c r="D310" i="1" s="1"/>
  <c r="D311" i="1" s="1"/>
  <c r="D312" i="1" s="1"/>
  <c r="D313" i="1" s="1"/>
  <c r="D314" i="1" s="1"/>
  <c r="D315" i="1" s="1"/>
  <c r="D316" i="1" s="1"/>
  <c r="D317" i="1" s="1"/>
  <c r="D318" i="1" s="1"/>
  <c r="D319" i="1" s="1"/>
  <c r="D320" i="1" s="1"/>
  <c r="D321" i="1" s="1"/>
  <c r="D322" i="1" s="1"/>
  <c r="D323" i="1" s="1"/>
  <c r="D324" i="1" s="1"/>
  <c r="D325" i="1" s="1"/>
  <c r="D326" i="1" s="1"/>
  <c r="D327" i="1" s="1"/>
  <c r="D328" i="1" s="1"/>
  <c r="D329" i="1" s="1"/>
  <c r="D330" i="1" s="1"/>
  <c r="D331" i="1" s="1"/>
  <c r="D332" i="1" s="1"/>
  <c r="D333" i="1" s="1"/>
  <c r="D334" i="1" s="1"/>
  <c r="D335" i="1" s="1"/>
  <c r="D336" i="1" s="1"/>
  <c r="D337" i="1" s="1"/>
  <c r="D338" i="1" s="1"/>
  <c r="D339" i="1" s="1"/>
  <c r="D340" i="1" s="1"/>
  <c r="D341" i="1" s="1"/>
  <c r="D342" i="1" s="1"/>
  <c r="D343" i="1" s="1"/>
  <c r="D344" i="1" s="1"/>
  <c r="D345" i="1" s="1"/>
  <c r="D346" i="1" s="1"/>
  <c r="D347" i="1" s="1"/>
  <c r="D348" i="1" s="1"/>
  <c r="D349" i="1" s="1"/>
  <c r="D350" i="1" s="1"/>
  <c r="D351" i="1" s="1"/>
  <c r="D352" i="1" s="1"/>
  <c r="D353" i="1" s="1"/>
  <c r="D354" i="1" s="1"/>
  <c r="D355" i="1" s="1"/>
  <c r="D356" i="1" s="1"/>
  <c r="D357" i="1" s="1"/>
  <c r="D358" i="1" s="1"/>
  <c r="D359" i="1" s="1"/>
  <c r="D360" i="1" s="1"/>
  <c r="D361" i="1" s="1"/>
  <c r="D362" i="1" s="1"/>
  <c r="D363" i="1" s="1"/>
  <c r="D364" i="1" s="1"/>
  <c r="D365" i="1" s="1"/>
  <c r="D366" i="1" s="1"/>
  <c r="D367" i="1" s="1"/>
  <c r="D368" i="1" s="1"/>
  <c r="D369" i="1" s="1"/>
  <c r="D370" i="1" s="1"/>
  <c r="D371" i="1" s="1"/>
  <c r="D372" i="1" s="1"/>
  <c r="D373" i="1" s="1"/>
  <c r="D374" i="1" s="1"/>
  <c r="D375" i="1" s="1"/>
  <c r="D376" i="1" s="1"/>
  <c r="D377" i="1" s="1"/>
  <c r="D378" i="1" s="1"/>
  <c r="D379" i="1" s="1"/>
  <c r="D380" i="1" s="1"/>
  <c r="D381" i="1" s="1"/>
  <c r="D382" i="1" s="1"/>
  <c r="D383" i="1" s="1"/>
  <c r="D384" i="1" s="1"/>
  <c r="D385" i="1" s="1"/>
  <c r="D386" i="1" s="1"/>
  <c r="D387" i="1" s="1"/>
  <c r="D388" i="1" s="1"/>
  <c r="D389" i="1" s="1"/>
  <c r="D390" i="1" s="1"/>
  <c r="D391" i="1" s="1"/>
  <c r="D392" i="1" s="1"/>
  <c r="D393" i="1" s="1"/>
  <c r="D394" i="1" s="1"/>
  <c r="D395" i="1" s="1"/>
  <c r="D396" i="1" s="1"/>
  <c r="D397" i="1" s="1"/>
  <c r="D398" i="1" s="1"/>
  <c r="D399" i="1" s="1"/>
  <c r="D400" i="1" s="1"/>
  <c r="D401" i="1" s="1"/>
  <c r="D402" i="1" s="1"/>
  <c r="D403" i="1" s="1"/>
  <c r="D404" i="1" s="1"/>
  <c r="A2" i="2" l="1"/>
  <c r="A1" i="2"/>
</calcChain>
</file>

<file path=xl/sharedStrings.xml><?xml version="1.0" encoding="utf-8"?>
<sst xmlns="http://schemas.openxmlformats.org/spreadsheetml/2006/main" count="609" uniqueCount="562">
  <si>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</si>
  <si>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</si>
  <si>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</si>
  <si>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</si>
  <si>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</si>
  <si>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</si>
  <si>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</si>
  <si>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</si>
  <si>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</si>
  <si>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</si>
  <si>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</si>
  <si>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</si>
  <si>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希望</t>
    <rPh sb="0" eb="2">
      <t>キボウ</t>
    </rPh>
    <phoneticPr fontId="6"/>
  </si>
  <si>
    <t>都道府県から入力してください。</t>
    <rPh sb="0" eb="4">
      <t>トドウフケン</t>
    </rPh>
    <rPh sb="6" eb="8">
      <t>ニュウリョク</t>
    </rPh>
    <phoneticPr fontId="5"/>
  </si>
  <si>
    <t>正式名称で入力してください。個人の場合は「代表者」と入力してください。</t>
    <rPh sb="5" eb="7">
      <t>ニュウリョク</t>
    </rPh>
    <rPh sb="26" eb="28">
      <t>ニュウリョク</t>
    </rPh>
    <phoneticPr fontId="5"/>
  </si>
  <si>
    <t>保有していない場合は、入力する必要はありません。</t>
    <rPh sb="0" eb="2">
      <t>ホユウ</t>
    </rPh>
    <rPh sb="7" eb="9">
      <t>バアイ</t>
    </rPh>
    <rPh sb="15" eb="17">
      <t>ヒツヨウ</t>
    </rPh>
    <phoneticPr fontId="5"/>
  </si>
  <si>
    <t>担当者氏名カナ</t>
    <rPh sb="0" eb="3">
      <t>タントウシャ</t>
    </rPh>
    <rPh sb="3" eb="5">
      <t>シメイ</t>
    </rPh>
    <phoneticPr fontId="6"/>
  </si>
  <si>
    <t>担当者氏名</t>
    <rPh sb="0" eb="3">
      <t>タントウシャ</t>
    </rPh>
    <rPh sb="3" eb="5">
      <t>シメイ</t>
    </rPh>
    <phoneticPr fontId="6"/>
  </si>
  <si>
    <t>代表者役職</t>
    <phoneticPr fontId="6"/>
  </si>
  <si>
    <t>営業品目</t>
    <rPh sb="0" eb="2">
      <t>エイギョウ</t>
    </rPh>
    <rPh sb="2" eb="4">
      <t>ヒンモク</t>
    </rPh>
    <phoneticPr fontId="5"/>
  </si>
  <si>
    <t>受任者役職</t>
    <rPh sb="0" eb="2">
      <t>ジュニン</t>
    </rPh>
    <rPh sb="2" eb="3">
      <t>シャ</t>
    </rPh>
    <phoneticPr fontId="6"/>
  </si>
  <si>
    <t>受任者氏名カナ</t>
    <rPh sb="0" eb="2">
      <t>ジュニン</t>
    </rPh>
    <rPh sb="2" eb="3">
      <t>シャ</t>
    </rPh>
    <rPh sb="3" eb="5">
      <t>シメイ</t>
    </rPh>
    <phoneticPr fontId="6"/>
  </si>
  <si>
    <t>受任者氏名</t>
    <rPh sb="0" eb="2">
      <t>ジュニン</t>
    </rPh>
    <rPh sb="2" eb="3">
      <t>シャ</t>
    </rPh>
    <rPh sb="3" eb="5">
      <t>シメイ</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</si>
  <si>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</si>
  <si>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</si>
  <si>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</si>
  <si>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</si>
  <si>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入札・契約権限の委任</t>
    <rPh sb="8" eb="10">
      <t>イニン</t>
    </rPh>
    <phoneticPr fontId="5"/>
  </si>
  <si>
    <t>C.担当者情報</t>
    <rPh sb="2" eb="5">
      <t>タントウシャ</t>
    </rPh>
    <rPh sb="5" eb="7">
      <t>ジョウホウ</t>
    </rPh>
    <phoneticPr fontId="5"/>
  </si>
  <si>
    <t>D.行政書士情報</t>
    <rPh sb="2" eb="4">
      <t>ギョウセイ</t>
    </rPh>
    <rPh sb="4" eb="6">
      <t>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</si>
  <si>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</si>
  <si>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</si>
  <si>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phoneticPr fontId="5"/>
  </si>
  <si>
    <t>印刷・看板・カード</t>
    <rPh sb="0" eb="2">
      <t>インサツ</t>
    </rPh>
    <rPh sb="3" eb="5">
      <t>カンバン</t>
    </rPh>
    <phoneticPr fontId="18"/>
  </si>
  <si>
    <t>事務用品・事務機器・ＯＡ関連</t>
    <rPh sb="12" eb="14">
      <t>カンレン</t>
    </rPh>
    <phoneticPr fontId="18"/>
  </si>
  <si>
    <t>被服・皮革・装身具等</t>
    <rPh sb="0" eb="2">
      <t>ヒフク</t>
    </rPh>
    <rPh sb="3" eb="5">
      <t>ヒカク</t>
    </rPh>
    <rPh sb="6" eb="9">
      <t>ソウシング</t>
    </rPh>
    <rPh sb="9" eb="10">
      <t>ナド</t>
    </rPh>
    <phoneticPr fontId="18"/>
  </si>
  <si>
    <t>食品関連</t>
    <rPh sb="0" eb="2">
      <t>ショクヒン</t>
    </rPh>
    <rPh sb="2" eb="4">
      <t>カンレン</t>
    </rPh>
    <phoneticPr fontId="18"/>
  </si>
  <si>
    <t>燃料・油脂・塗料</t>
    <rPh sb="0" eb="2">
      <t>ネンリョウ</t>
    </rPh>
    <rPh sb="3" eb="5">
      <t>ユシ</t>
    </rPh>
    <rPh sb="6" eb="8">
      <t>トリョウ</t>
    </rPh>
    <phoneticPr fontId="18"/>
  </si>
  <si>
    <t>薬品</t>
    <rPh sb="0" eb="2">
      <t>ヤクヒン</t>
    </rPh>
    <phoneticPr fontId="18"/>
  </si>
  <si>
    <t>オフィス・施設関連</t>
    <rPh sb="5" eb="7">
      <t>シセツ</t>
    </rPh>
    <rPh sb="7" eb="9">
      <t>カンレン</t>
    </rPh>
    <phoneticPr fontId="18"/>
  </si>
  <si>
    <t>空調・温水機器</t>
    <rPh sb="0" eb="2">
      <t>クウチョウ</t>
    </rPh>
    <rPh sb="3" eb="5">
      <t>オンスイ</t>
    </rPh>
    <rPh sb="5" eb="7">
      <t>キキ</t>
    </rPh>
    <phoneticPr fontId="18"/>
  </si>
  <si>
    <t>調理・厨房用品</t>
    <rPh sb="0" eb="2">
      <t>チョウリ</t>
    </rPh>
    <rPh sb="3" eb="5">
      <t>チュウボウ</t>
    </rPh>
    <rPh sb="5" eb="7">
      <t>ヨウヒン</t>
    </rPh>
    <phoneticPr fontId="18"/>
  </si>
  <si>
    <t>家電・視聴覚機器</t>
    <rPh sb="0" eb="2">
      <t>カデン</t>
    </rPh>
    <rPh sb="3" eb="6">
      <t>シチョウカク</t>
    </rPh>
    <rPh sb="6" eb="8">
      <t>キキ</t>
    </rPh>
    <phoneticPr fontId="18"/>
  </si>
  <si>
    <t>車両・運搬具関連</t>
    <rPh sb="0" eb="2">
      <t>シャリョウ</t>
    </rPh>
    <rPh sb="3" eb="5">
      <t>ウンパン</t>
    </rPh>
    <rPh sb="5" eb="6">
      <t>グ</t>
    </rPh>
    <rPh sb="6" eb="8">
      <t>カンレン</t>
    </rPh>
    <phoneticPr fontId="18"/>
  </si>
  <si>
    <t>工具・機械器具</t>
    <rPh sb="0" eb="2">
      <t>コウグ</t>
    </rPh>
    <rPh sb="3" eb="5">
      <t>キカイ</t>
    </rPh>
    <rPh sb="5" eb="7">
      <t>キグ</t>
    </rPh>
    <phoneticPr fontId="18"/>
  </si>
  <si>
    <t>計測・調査・通信機器</t>
    <rPh sb="0" eb="2">
      <t>ケイソク</t>
    </rPh>
    <rPh sb="3" eb="5">
      <t>チョウサ</t>
    </rPh>
    <rPh sb="6" eb="8">
      <t>ツウシン</t>
    </rPh>
    <rPh sb="8" eb="10">
      <t>キキ</t>
    </rPh>
    <phoneticPr fontId="18"/>
  </si>
  <si>
    <t>医療・福祉・保健関連</t>
    <rPh sb="0" eb="2">
      <t>イリョウ</t>
    </rPh>
    <rPh sb="3" eb="5">
      <t>フクシ</t>
    </rPh>
    <rPh sb="6" eb="8">
      <t>ホケン</t>
    </rPh>
    <rPh sb="8" eb="10">
      <t>カンレン</t>
    </rPh>
    <phoneticPr fontId="18"/>
  </si>
  <si>
    <t>環境・上下水道関連</t>
    <rPh sb="0" eb="2">
      <t>カンキョウ</t>
    </rPh>
    <rPh sb="3" eb="4">
      <t>ウエ</t>
    </rPh>
    <rPh sb="4" eb="7">
      <t>ゲスイドウ</t>
    </rPh>
    <rPh sb="7" eb="9">
      <t>カンレン</t>
    </rPh>
    <phoneticPr fontId="18"/>
  </si>
  <si>
    <t>エコ対策設備機器</t>
    <rPh sb="2" eb="4">
      <t>タイサク</t>
    </rPh>
    <rPh sb="4" eb="6">
      <t>セツビ</t>
    </rPh>
    <rPh sb="6" eb="8">
      <t>キキ</t>
    </rPh>
    <phoneticPr fontId="18"/>
  </si>
  <si>
    <t>教育・保育・図書館関連</t>
    <rPh sb="0" eb="2">
      <t>キョウイク</t>
    </rPh>
    <rPh sb="3" eb="5">
      <t>ホイク</t>
    </rPh>
    <rPh sb="6" eb="9">
      <t>トショカン</t>
    </rPh>
    <rPh sb="9" eb="11">
      <t>カンレン</t>
    </rPh>
    <phoneticPr fontId="18"/>
  </si>
  <si>
    <t>農林業・土木関連</t>
    <rPh sb="0" eb="3">
      <t>ノウリンギョウ</t>
    </rPh>
    <rPh sb="4" eb="6">
      <t>ドボク</t>
    </rPh>
    <rPh sb="6" eb="8">
      <t>カンレン</t>
    </rPh>
    <phoneticPr fontId="18"/>
  </si>
  <si>
    <t>工事資材・材料</t>
    <rPh sb="0" eb="2">
      <t>コウジ</t>
    </rPh>
    <rPh sb="2" eb="4">
      <t>シザイ</t>
    </rPh>
    <rPh sb="5" eb="7">
      <t>ザイリョウ</t>
    </rPh>
    <phoneticPr fontId="18"/>
  </si>
  <si>
    <t>消防・防災関連</t>
    <rPh sb="0" eb="2">
      <t>ショウボウ</t>
    </rPh>
    <rPh sb="3" eb="5">
      <t>ボウサイ</t>
    </rPh>
    <rPh sb="5" eb="7">
      <t>カンレン</t>
    </rPh>
    <phoneticPr fontId="18"/>
  </si>
  <si>
    <t>イベント用品</t>
    <rPh sb="4" eb="6">
      <t>ヨウヒン</t>
    </rPh>
    <phoneticPr fontId="18"/>
  </si>
  <si>
    <t>その他物品等</t>
    <rPh sb="2" eb="3">
      <t>タ</t>
    </rPh>
    <rPh sb="3" eb="5">
      <t>ブッピン</t>
    </rPh>
    <rPh sb="5" eb="6">
      <t>トウ</t>
    </rPh>
    <phoneticPr fontId="18"/>
  </si>
  <si>
    <t>オフィス・施設用品</t>
    <rPh sb="5" eb="7">
      <t>シセツ</t>
    </rPh>
    <rPh sb="7" eb="9">
      <t>ヨウヒン</t>
    </rPh>
    <phoneticPr fontId="19"/>
  </si>
  <si>
    <t>事務用品・教育用品</t>
    <rPh sb="0" eb="2">
      <t>ジム</t>
    </rPh>
    <rPh sb="2" eb="4">
      <t>ヨウヒン</t>
    </rPh>
    <rPh sb="5" eb="7">
      <t>キョウイク</t>
    </rPh>
    <rPh sb="7" eb="8">
      <t>ヨウ</t>
    </rPh>
    <rPh sb="8" eb="9">
      <t>ヒン</t>
    </rPh>
    <phoneticPr fontId="19"/>
  </si>
  <si>
    <t>自動車等</t>
    <rPh sb="0" eb="3">
      <t>ジドウシャ</t>
    </rPh>
    <rPh sb="3" eb="4">
      <t>トウ</t>
    </rPh>
    <phoneticPr fontId="19"/>
  </si>
  <si>
    <t>機械器具</t>
    <rPh sb="0" eb="2">
      <t>キカイ</t>
    </rPh>
    <rPh sb="2" eb="4">
      <t>キグ</t>
    </rPh>
    <phoneticPr fontId="19"/>
  </si>
  <si>
    <t>仮設・イベント用品</t>
    <rPh sb="0" eb="2">
      <t>カセツ</t>
    </rPh>
    <rPh sb="7" eb="9">
      <t>ヨウヒン</t>
    </rPh>
    <phoneticPr fontId="19"/>
  </si>
  <si>
    <t>保健・福祉・医療関連</t>
    <rPh sb="0" eb="2">
      <t>ホケン</t>
    </rPh>
    <rPh sb="3" eb="5">
      <t>フクシ</t>
    </rPh>
    <rPh sb="6" eb="8">
      <t>イリョウ</t>
    </rPh>
    <rPh sb="8" eb="10">
      <t>カンレン</t>
    </rPh>
    <phoneticPr fontId="19"/>
  </si>
  <si>
    <t>情報・画像処理</t>
    <rPh sb="0" eb="2">
      <t>ジョウホウ</t>
    </rPh>
    <rPh sb="3" eb="5">
      <t>ガゾウ</t>
    </rPh>
    <rPh sb="5" eb="7">
      <t>ショリ</t>
    </rPh>
    <phoneticPr fontId="19"/>
  </si>
  <si>
    <t>その他賃貸借</t>
    <rPh sb="2" eb="3">
      <t>タ</t>
    </rPh>
    <rPh sb="3" eb="6">
      <t>チンタイシャク</t>
    </rPh>
    <phoneticPr fontId="19"/>
  </si>
  <si>
    <t>施設等管理・運営・警備</t>
    <rPh sb="0" eb="2">
      <t>シセツ</t>
    </rPh>
    <rPh sb="2" eb="3">
      <t>トウ</t>
    </rPh>
    <rPh sb="3" eb="5">
      <t>カンリ</t>
    </rPh>
    <rPh sb="6" eb="8">
      <t>ウンエイ</t>
    </rPh>
    <rPh sb="9" eb="11">
      <t>ケイビ</t>
    </rPh>
    <phoneticPr fontId="19"/>
  </si>
  <si>
    <t>清掃</t>
    <rPh sb="0" eb="2">
      <t>セイソウ</t>
    </rPh>
    <phoneticPr fontId="19"/>
  </si>
  <si>
    <t>施設・設備修繕</t>
    <rPh sb="0" eb="2">
      <t>シセツ</t>
    </rPh>
    <rPh sb="3" eb="5">
      <t>セツビ</t>
    </rPh>
    <rPh sb="5" eb="7">
      <t>シュウゼン</t>
    </rPh>
    <phoneticPr fontId="19"/>
  </si>
  <si>
    <t>機器等保守・点検</t>
    <rPh sb="0" eb="2">
      <t>キキ</t>
    </rPh>
    <rPh sb="2" eb="3">
      <t>トウ</t>
    </rPh>
    <rPh sb="3" eb="5">
      <t>ホシュ</t>
    </rPh>
    <rPh sb="6" eb="8">
      <t>テンケン</t>
    </rPh>
    <phoneticPr fontId="19"/>
  </si>
  <si>
    <t>機械器具修繕</t>
    <rPh sb="0" eb="2">
      <t>キカイ</t>
    </rPh>
    <rPh sb="2" eb="4">
      <t>キグ</t>
    </rPh>
    <rPh sb="4" eb="6">
      <t>シュウゼン</t>
    </rPh>
    <phoneticPr fontId="19"/>
  </si>
  <si>
    <t>電算・OA関連</t>
    <rPh sb="0" eb="2">
      <t>デンサン</t>
    </rPh>
    <rPh sb="5" eb="7">
      <t>カンレン</t>
    </rPh>
    <phoneticPr fontId="19"/>
  </si>
  <si>
    <t>ＣＡＴＶ関連</t>
    <rPh sb="4" eb="6">
      <t>カンレン</t>
    </rPh>
    <phoneticPr fontId="19"/>
  </si>
  <si>
    <t>記録・編さん</t>
    <rPh sb="0" eb="2">
      <t>キロク</t>
    </rPh>
    <rPh sb="3" eb="4">
      <t>ヘン</t>
    </rPh>
    <phoneticPr fontId="19"/>
  </si>
  <si>
    <t>イベント･広告</t>
    <rPh sb="5" eb="7">
      <t>コウコク</t>
    </rPh>
    <phoneticPr fontId="19"/>
  </si>
  <si>
    <t>調査・検査・計画策定</t>
    <rPh sb="0" eb="2">
      <t>チョウサ</t>
    </rPh>
    <rPh sb="3" eb="5">
      <t>ケンサ</t>
    </rPh>
    <rPh sb="6" eb="8">
      <t>ケイカク</t>
    </rPh>
    <rPh sb="8" eb="10">
      <t>サクテイ</t>
    </rPh>
    <phoneticPr fontId="19"/>
  </si>
  <si>
    <t>廃棄物・薬品処理</t>
    <rPh sb="0" eb="3">
      <t>ハイキブツ</t>
    </rPh>
    <rPh sb="4" eb="6">
      <t>ヤクヒン</t>
    </rPh>
    <rPh sb="6" eb="8">
      <t>ショリ</t>
    </rPh>
    <phoneticPr fontId="19"/>
  </si>
  <si>
    <t>防除・駆除</t>
    <rPh sb="0" eb="2">
      <t>ボウジョ</t>
    </rPh>
    <rPh sb="3" eb="5">
      <t>クジョ</t>
    </rPh>
    <phoneticPr fontId="19"/>
  </si>
  <si>
    <t>受託事業</t>
    <rPh sb="0" eb="2">
      <t>ジュタク</t>
    </rPh>
    <rPh sb="2" eb="4">
      <t>ジギョウ</t>
    </rPh>
    <phoneticPr fontId="19"/>
  </si>
  <si>
    <t>労務提供・サービス</t>
    <rPh sb="0" eb="2">
      <t>ロウム</t>
    </rPh>
    <rPh sb="2" eb="4">
      <t>テイキョウ</t>
    </rPh>
    <phoneticPr fontId="19"/>
  </si>
  <si>
    <t>その他業務等</t>
    <rPh sb="2" eb="3">
      <t>タ</t>
    </rPh>
    <rPh sb="3" eb="5">
      <t>ギョウム</t>
    </rPh>
    <rPh sb="5" eb="6">
      <t>トウ</t>
    </rPh>
    <phoneticPr fontId="19"/>
  </si>
  <si>
    <t>一般印刷</t>
    <rPh sb="0" eb="2">
      <t>イッパン</t>
    </rPh>
    <rPh sb="2" eb="4">
      <t>インサツ</t>
    </rPh>
    <phoneticPr fontId="5"/>
  </si>
  <si>
    <t>軽印刷</t>
    <rPh sb="0" eb="1">
      <t>カル</t>
    </rPh>
    <rPh sb="1" eb="3">
      <t>インサツ</t>
    </rPh>
    <phoneticPr fontId="5"/>
  </si>
  <si>
    <t>地図</t>
    <rPh sb="0" eb="2">
      <t>チズ</t>
    </rPh>
    <phoneticPr fontId="5"/>
  </si>
  <si>
    <t>青写真･写真</t>
    <rPh sb="0" eb="1">
      <t>アオ</t>
    </rPh>
    <rPh sb="1" eb="3">
      <t>シャシン</t>
    </rPh>
    <rPh sb="4" eb="6">
      <t>シャシン</t>
    </rPh>
    <phoneticPr fontId="5"/>
  </si>
  <si>
    <t>フォーム印刷</t>
    <rPh sb="4" eb="6">
      <t>インサツ</t>
    </rPh>
    <phoneticPr fontId="5"/>
  </si>
  <si>
    <t>製本・表紙製作</t>
    <rPh sb="0" eb="2">
      <t>セイホン</t>
    </rPh>
    <rPh sb="3" eb="5">
      <t>ヒョウシ</t>
    </rPh>
    <rPh sb="5" eb="7">
      <t>セイサク</t>
    </rPh>
    <phoneticPr fontId="5"/>
  </si>
  <si>
    <t>シール印刷</t>
    <rPh sb="3" eb="5">
      <t>インサツ</t>
    </rPh>
    <phoneticPr fontId="5"/>
  </si>
  <si>
    <t>封筒印刷</t>
    <rPh sb="0" eb="2">
      <t>フウトウ</t>
    </rPh>
    <rPh sb="2" eb="4">
      <t>インサツ</t>
    </rPh>
    <phoneticPr fontId="5"/>
  </si>
  <si>
    <t>標識・看板・パネル</t>
    <rPh sb="0" eb="2">
      <t>ヒョウシキ</t>
    </rPh>
    <rPh sb="3" eb="5">
      <t>カンバン</t>
    </rPh>
    <phoneticPr fontId="5"/>
  </si>
  <si>
    <t>電子カード</t>
    <rPh sb="0" eb="2">
      <t>デンシ</t>
    </rPh>
    <phoneticPr fontId="5"/>
  </si>
  <si>
    <t>オリジナルカード</t>
    <phoneticPr fontId="5"/>
  </si>
  <si>
    <t>その他印刷・看板・カード</t>
    <rPh sb="3" eb="5">
      <t>インサツ</t>
    </rPh>
    <rPh sb="6" eb="8">
      <t>カンバン</t>
    </rPh>
    <phoneticPr fontId="5"/>
  </si>
  <si>
    <t>用紙</t>
    <phoneticPr fontId="5"/>
  </si>
  <si>
    <t>事務用品</t>
    <phoneticPr fontId="5"/>
  </si>
  <si>
    <t>郵券・印紙類</t>
    <rPh sb="0" eb="2">
      <t>ユウケン</t>
    </rPh>
    <rPh sb="3" eb="5">
      <t>インシ</t>
    </rPh>
    <rPh sb="5" eb="6">
      <t>ルイ</t>
    </rPh>
    <phoneticPr fontId="5"/>
  </si>
  <si>
    <t>複写機・印刷機</t>
    <phoneticPr fontId="5"/>
  </si>
  <si>
    <t>事務用機器</t>
    <phoneticPr fontId="5"/>
  </si>
  <si>
    <t>パソコン･パソコン関連機器</t>
    <phoneticPr fontId="5"/>
  </si>
  <si>
    <t>ソフトウェア</t>
    <phoneticPr fontId="5"/>
  </si>
  <si>
    <t>プリンタトナー・インクカートリッジ</t>
    <phoneticPr fontId="5"/>
  </si>
  <si>
    <t>印章・印判</t>
    <rPh sb="3" eb="4">
      <t>イン</t>
    </rPh>
    <rPh sb="4" eb="5">
      <t>ハン</t>
    </rPh>
    <phoneticPr fontId="5"/>
  </si>
  <si>
    <t>選挙用品</t>
    <phoneticPr fontId="5"/>
  </si>
  <si>
    <t>町指定ゴミ袋</t>
    <rPh sb="0" eb="1">
      <t>チョウ</t>
    </rPh>
    <rPh sb="1" eb="3">
      <t>シテイ</t>
    </rPh>
    <rPh sb="5" eb="6">
      <t>ブクロ</t>
    </rPh>
    <phoneticPr fontId="5"/>
  </si>
  <si>
    <t>その他事務用品・ＯＡ品等</t>
    <rPh sb="3" eb="5">
      <t>ジム</t>
    </rPh>
    <rPh sb="5" eb="7">
      <t>ヨウヒン</t>
    </rPh>
    <rPh sb="10" eb="11">
      <t>ヒン</t>
    </rPh>
    <rPh sb="11" eb="12">
      <t>トウ</t>
    </rPh>
    <phoneticPr fontId="5"/>
  </si>
  <si>
    <t>作業服・事務服</t>
    <phoneticPr fontId="5"/>
  </si>
  <si>
    <t>雨具・防寒服</t>
    <rPh sb="0" eb="2">
      <t>アマグ</t>
    </rPh>
    <phoneticPr fontId="5"/>
  </si>
  <si>
    <t>学校制服</t>
    <rPh sb="0" eb="2">
      <t>ガッコウ</t>
    </rPh>
    <phoneticPr fontId="5"/>
  </si>
  <si>
    <t>調理作業服</t>
    <rPh sb="0" eb="2">
      <t>チョウリ</t>
    </rPh>
    <rPh sb="2" eb="5">
      <t>サギョウフク</t>
    </rPh>
    <phoneticPr fontId="5"/>
  </si>
  <si>
    <t>白衣</t>
    <phoneticPr fontId="5"/>
  </si>
  <si>
    <t>帽子</t>
    <phoneticPr fontId="5"/>
  </si>
  <si>
    <t>小物衣料</t>
    <rPh sb="0" eb="2">
      <t>コモノ</t>
    </rPh>
    <rPh sb="2" eb="4">
      <t>イリョウ</t>
    </rPh>
    <phoneticPr fontId="5"/>
  </si>
  <si>
    <t>履物</t>
    <phoneticPr fontId="5"/>
  </si>
  <si>
    <t>鞄</t>
    <phoneticPr fontId="5"/>
  </si>
  <si>
    <t>手芸用品</t>
    <rPh sb="0" eb="2">
      <t>シュゲイ</t>
    </rPh>
    <rPh sb="2" eb="4">
      <t>ヨウヒン</t>
    </rPh>
    <phoneticPr fontId="5"/>
  </si>
  <si>
    <t>装身具</t>
    <rPh sb="0" eb="3">
      <t>ソウシング</t>
    </rPh>
    <phoneticPr fontId="5"/>
  </si>
  <si>
    <t>その他被服・皮革・装身具等</t>
    <rPh sb="3" eb="5">
      <t>ヒフク</t>
    </rPh>
    <rPh sb="6" eb="8">
      <t>ヒカク</t>
    </rPh>
    <rPh sb="9" eb="12">
      <t>ソウシング</t>
    </rPh>
    <rPh sb="12" eb="13">
      <t>トウ</t>
    </rPh>
    <phoneticPr fontId="5"/>
  </si>
  <si>
    <t>米・麺・もち・パン類</t>
    <phoneticPr fontId="5"/>
  </si>
  <si>
    <t>野菜・果物類</t>
    <rPh sb="3" eb="5">
      <t>クダモノ</t>
    </rPh>
    <rPh sb="5" eb="6">
      <t>ルイ</t>
    </rPh>
    <phoneticPr fontId="5"/>
  </si>
  <si>
    <t>肉類</t>
    <phoneticPr fontId="5"/>
  </si>
  <si>
    <t>魚介類</t>
    <phoneticPr fontId="5"/>
  </si>
  <si>
    <t>鶏卵，乳製品</t>
    <rPh sb="0" eb="2">
      <t>ケイラン</t>
    </rPh>
    <rPh sb="3" eb="6">
      <t>ニュウセイヒン</t>
    </rPh>
    <phoneticPr fontId="5"/>
  </si>
  <si>
    <t>一般食料品</t>
    <rPh sb="0" eb="2">
      <t>イッパン</t>
    </rPh>
    <rPh sb="2" eb="5">
      <t>ショクリョウヒン</t>
    </rPh>
    <phoneticPr fontId="5"/>
  </si>
  <si>
    <t>飲物</t>
    <rPh sb="0" eb="2">
      <t>ノミモノ</t>
    </rPh>
    <phoneticPr fontId="5"/>
  </si>
  <si>
    <t>酒</t>
    <rPh sb="0" eb="1">
      <t>サケ</t>
    </rPh>
    <phoneticPr fontId="5"/>
  </si>
  <si>
    <t>仕出し・弁当</t>
    <phoneticPr fontId="5"/>
  </si>
  <si>
    <t>手作り食品</t>
    <rPh sb="0" eb="2">
      <t>テヅク</t>
    </rPh>
    <rPh sb="3" eb="5">
      <t>ショクヒン</t>
    </rPh>
    <phoneticPr fontId="5"/>
  </si>
  <si>
    <t>地場産品</t>
    <rPh sb="0" eb="2">
      <t>ジバ</t>
    </rPh>
    <rPh sb="2" eb="4">
      <t>サンピン</t>
    </rPh>
    <phoneticPr fontId="5"/>
  </si>
  <si>
    <t>地産材料加工食品</t>
    <phoneticPr fontId="5"/>
  </si>
  <si>
    <t>その他食品</t>
    <phoneticPr fontId="5"/>
  </si>
  <si>
    <t>ガソリン</t>
    <phoneticPr fontId="5"/>
  </si>
  <si>
    <t>重油</t>
    <phoneticPr fontId="5"/>
  </si>
  <si>
    <t>軽油</t>
    <phoneticPr fontId="5"/>
  </si>
  <si>
    <t>灯油</t>
    <phoneticPr fontId="5"/>
  </si>
  <si>
    <t>機械油脂</t>
    <rPh sb="0" eb="2">
      <t>キカイ</t>
    </rPh>
    <rPh sb="2" eb="4">
      <t>ユシ</t>
    </rPh>
    <phoneticPr fontId="5"/>
  </si>
  <si>
    <t>プロパンガス</t>
    <phoneticPr fontId="5"/>
  </si>
  <si>
    <t>塗料・すき間剤・接着剤</t>
    <rPh sb="5" eb="6">
      <t>マ</t>
    </rPh>
    <rPh sb="6" eb="7">
      <t>ザイ</t>
    </rPh>
    <rPh sb="8" eb="11">
      <t>セッチャクザイ</t>
    </rPh>
    <phoneticPr fontId="5"/>
  </si>
  <si>
    <t>ワックス</t>
    <phoneticPr fontId="5"/>
  </si>
  <si>
    <t>その他燃料・油脂・塗料</t>
    <rPh sb="6" eb="8">
      <t>ユシ</t>
    </rPh>
    <rPh sb="9" eb="11">
      <t>トリョウ</t>
    </rPh>
    <phoneticPr fontId="5"/>
  </si>
  <si>
    <t>医療薬品</t>
    <phoneticPr fontId="5"/>
  </si>
  <si>
    <t>免疫用薬品</t>
    <phoneticPr fontId="5"/>
  </si>
  <si>
    <t>工業薬品</t>
    <phoneticPr fontId="5"/>
  </si>
  <si>
    <t>理化学薬品</t>
    <rPh sb="0" eb="3">
      <t>リカガク</t>
    </rPh>
    <rPh sb="3" eb="5">
      <t>ヤクヒン</t>
    </rPh>
    <phoneticPr fontId="5"/>
  </si>
  <si>
    <t>上水処理薬品</t>
    <rPh sb="0" eb="1">
      <t>ジョウ</t>
    </rPh>
    <rPh sb="1" eb="2">
      <t>ミズ</t>
    </rPh>
    <rPh sb="2" eb="4">
      <t>ショリ</t>
    </rPh>
    <rPh sb="4" eb="6">
      <t>ヤクヒン</t>
    </rPh>
    <phoneticPr fontId="5"/>
  </si>
  <si>
    <t>下水処理薬品</t>
    <rPh sb="0" eb="2">
      <t>ゲスイ</t>
    </rPh>
    <rPh sb="2" eb="4">
      <t>ショリ</t>
    </rPh>
    <rPh sb="4" eb="6">
      <t>ヤクヒン</t>
    </rPh>
    <phoneticPr fontId="5"/>
  </si>
  <si>
    <t>農業薬品</t>
    <phoneticPr fontId="5"/>
  </si>
  <si>
    <t>その他薬品</t>
    <phoneticPr fontId="5"/>
  </si>
  <si>
    <t>オフィス家具</t>
    <phoneticPr fontId="5"/>
  </si>
  <si>
    <t>木製建具</t>
    <rPh sb="0" eb="2">
      <t>モクセイ</t>
    </rPh>
    <rPh sb="2" eb="4">
      <t>タテグ</t>
    </rPh>
    <phoneticPr fontId="5"/>
  </si>
  <si>
    <t>アルミ建具</t>
    <rPh sb="3" eb="5">
      <t>タテグ</t>
    </rPh>
    <phoneticPr fontId="5"/>
  </si>
  <si>
    <t>間仕切り</t>
    <rPh sb="0" eb="3">
      <t>マジキ</t>
    </rPh>
    <phoneticPr fontId="5"/>
  </si>
  <si>
    <t>簡易製品</t>
    <rPh sb="0" eb="2">
      <t>カンイ</t>
    </rPh>
    <rPh sb="2" eb="4">
      <t>セイヒン</t>
    </rPh>
    <phoneticPr fontId="5"/>
  </si>
  <si>
    <t>壁紙・襖・障子</t>
    <rPh sb="0" eb="2">
      <t>カベガミ</t>
    </rPh>
    <rPh sb="3" eb="4">
      <t>フスマ</t>
    </rPh>
    <rPh sb="5" eb="7">
      <t>ショウジ</t>
    </rPh>
    <phoneticPr fontId="5"/>
  </si>
  <si>
    <t>カーテン・ブラインド</t>
    <phoneticPr fontId="5"/>
  </si>
  <si>
    <t>敷物</t>
    <phoneticPr fontId="5"/>
  </si>
  <si>
    <t>ガラス</t>
    <phoneticPr fontId="5"/>
  </si>
  <si>
    <t>装飾品</t>
    <rPh sb="0" eb="3">
      <t>ソウショクヒン</t>
    </rPh>
    <phoneticPr fontId="5"/>
  </si>
  <si>
    <t>寝具等</t>
    <rPh sb="0" eb="2">
      <t>シング</t>
    </rPh>
    <rPh sb="2" eb="3">
      <t>トウ</t>
    </rPh>
    <phoneticPr fontId="5"/>
  </si>
  <si>
    <t>日用雑貨</t>
    <rPh sb="0" eb="2">
      <t>ニチヨウ</t>
    </rPh>
    <rPh sb="2" eb="4">
      <t>ザッカ</t>
    </rPh>
    <phoneticPr fontId="5"/>
  </si>
  <si>
    <t>家庭用荒物</t>
    <rPh sb="0" eb="2">
      <t>カテイ</t>
    </rPh>
    <rPh sb="2" eb="3">
      <t>ヨウ</t>
    </rPh>
    <rPh sb="3" eb="5">
      <t>アラモノ</t>
    </rPh>
    <phoneticPr fontId="5"/>
  </si>
  <si>
    <t>その他オフィス・施設関連品</t>
    <rPh sb="8" eb="10">
      <t>シセツ</t>
    </rPh>
    <rPh sb="10" eb="13">
      <t>カンレンヒン</t>
    </rPh>
    <phoneticPr fontId="5"/>
  </si>
  <si>
    <t>冷暖房器具</t>
    <rPh sb="0" eb="1">
      <t>レイ</t>
    </rPh>
    <phoneticPr fontId="5"/>
  </si>
  <si>
    <t>空調機器</t>
    <rPh sb="2" eb="4">
      <t>キキ</t>
    </rPh>
    <phoneticPr fontId="5"/>
  </si>
  <si>
    <t>電気機器</t>
    <rPh sb="0" eb="2">
      <t>デンキ</t>
    </rPh>
    <rPh sb="2" eb="4">
      <t>キキ</t>
    </rPh>
    <phoneticPr fontId="5"/>
  </si>
  <si>
    <t>ボイラー</t>
    <phoneticPr fontId="5"/>
  </si>
  <si>
    <t>ガス器具</t>
    <rPh sb="2" eb="4">
      <t>キグ</t>
    </rPh>
    <phoneticPr fontId="5"/>
  </si>
  <si>
    <t>換気扇</t>
    <rPh sb="0" eb="3">
      <t>カンキセン</t>
    </rPh>
    <phoneticPr fontId="5"/>
  </si>
  <si>
    <t>その他空調・温水機器</t>
    <rPh sb="3" eb="5">
      <t>クウチョウ</t>
    </rPh>
    <rPh sb="6" eb="8">
      <t>オンスイ</t>
    </rPh>
    <rPh sb="8" eb="10">
      <t>キキ</t>
    </rPh>
    <phoneticPr fontId="5"/>
  </si>
  <si>
    <t>厨房設備機具</t>
    <phoneticPr fontId="5"/>
  </si>
  <si>
    <t>厨房機器</t>
    <phoneticPr fontId="5"/>
  </si>
  <si>
    <t>調理器具</t>
    <phoneticPr fontId="5"/>
  </si>
  <si>
    <t>調理用具</t>
    <phoneticPr fontId="5"/>
  </si>
  <si>
    <t>食器什器類</t>
    <rPh sb="2" eb="4">
      <t>ジュウキ</t>
    </rPh>
    <phoneticPr fontId="5"/>
  </si>
  <si>
    <t>小物類</t>
    <rPh sb="0" eb="3">
      <t>コモノルイ</t>
    </rPh>
    <phoneticPr fontId="5"/>
  </si>
  <si>
    <t>厨房用消耗品</t>
    <rPh sb="3" eb="6">
      <t>ショウモウヒン</t>
    </rPh>
    <phoneticPr fontId="5"/>
  </si>
  <si>
    <t>その他調理・厨房用品</t>
    <rPh sb="3" eb="5">
      <t>チョウリ</t>
    </rPh>
    <phoneticPr fontId="5"/>
  </si>
  <si>
    <t>家電製品</t>
    <rPh sb="0" eb="2">
      <t>カデン</t>
    </rPh>
    <rPh sb="2" eb="4">
      <t>セイヒン</t>
    </rPh>
    <phoneticPr fontId="5"/>
  </si>
  <si>
    <t>照明器具</t>
    <rPh sb="0" eb="2">
      <t>ショウメイ</t>
    </rPh>
    <rPh sb="2" eb="4">
      <t>キグ</t>
    </rPh>
    <phoneticPr fontId="5"/>
  </si>
  <si>
    <t>電気消耗品等</t>
    <rPh sb="0" eb="2">
      <t>デンキ</t>
    </rPh>
    <rPh sb="2" eb="5">
      <t>ショウモウヒン</t>
    </rPh>
    <rPh sb="5" eb="6">
      <t>トウ</t>
    </rPh>
    <phoneticPr fontId="5"/>
  </si>
  <si>
    <t>視聴覚設備</t>
    <rPh sb="0" eb="3">
      <t>シチョウカク</t>
    </rPh>
    <rPh sb="3" eb="5">
      <t>セツビ</t>
    </rPh>
    <phoneticPr fontId="5"/>
  </si>
  <si>
    <t>視聴覚機器</t>
    <rPh sb="0" eb="3">
      <t>シチョウカク</t>
    </rPh>
    <rPh sb="3" eb="5">
      <t>キキ</t>
    </rPh>
    <phoneticPr fontId="5"/>
  </si>
  <si>
    <t>音響・放送機器</t>
    <rPh sb="3" eb="5">
      <t>ホウソウ</t>
    </rPh>
    <phoneticPr fontId="5"/>
  </si>
  <si>
    <t>ステージ機器</t>
    <rPh sb="4" eb="6">
      <t>キキ</t>
    </rPh>
    <phoneticPr fontId="5"/>
  </si>
  <si>
    <t>時計</t>
    <rPh sb="0" eb="2">
      <t>トケイ</t>
    </rPh>
    <phoneticPr fontId="5"/>
  </si>
  <si>
    <t>その他家電・視聴覚機器</t>
    <rPh sb="3" eb="5">
      <t>カデン</t>
    </rPh>
    <phoneticPr fontId="5"/>
  </si>
  <si>
    <t>自動車</t>
    <phoneticPr fontId="5"/>
  </si>
  <si>
    <t>二輪車・自転車</t>
    <phoneticPr fontId="5"/>
  </si>
  <si>
    <t>バス</t>
    <phoneticPr fontId="5"/>
  </si>
  <si>
    <t>トラック</t>
    <phoneticPr fontId="5"/>
  </si>
  <si>
    <t>福祉車両</t>
    <phoneticPr fontId="5"/>
  </si>
  <si>
    <t>環境衛生車両</t>
    <rPh sb="0" eb="2">
      <t>カンキョウ</t>
    </rPh>
    <rPh sb="2" eb="4">
      <t>エイセイ</t>
    </rPh>
    <rPh sb="4" eb="6">
      <t>シャリョウ</t>
    </rPh>
    <phoneticPr fontId="5"/>
  </si>
  <si>
    <t>特殊車両</t>
    <rPh sb="0" eb="2">
      <t>トクシュ</t>
    </rPh>
    <rPh sb="2" eb="4">
      <t>シャリョウ</t>
    </rPh>
    <phoneticPr fontId="5"/>
  </si>
  <si>
    <t>車両関連部品・用品</t>
    <phoneticPr fontId="5"/>
  </si>
  <si>
    <t>ナンバープレート</t>
    <phoneticPr fontId="5"/>
  </si>
  <si>
    <t>昇降機</t>
    <rPh sb="0" eb="3">
      <t>ショウコウキ</t>
    </rPh>
    <phoneticPr fontId="5"/>
  </si>
  <si>
    <t>その他車両・運搬具関連品</t>
    <rPh sb="3" eb="5">
      <t>シャリョウ</t>
    </rPh>
    <rPh sb="9" eb="12">
      <t>カンレンヒン</t>
    </rPh>
    <phoneticPr fontId="5"/>
  </si>
  <si>
    <t>工具・道具</t>
    <rPh sb="3" eb="5">
      <t>ドウグ</t>
    </rPh>
    <phoneticPr fontId="5"/>
  </si>
  <si>
    <t>工作機具</t>
    <rPh sb="2" eb="4">
      <t>キグ</t>
    </rPh>
    <phoneticPr fontId="5"/>
  </si>
  <si>
    <t>部品</t>
    <phoneticPr fontId="5"/>
  </si>
  <si>
    <t>非常用発電機</t>
    <phoneticPr fontId="5"/>
  </si>
  <si>
    <t>その他工具・機械器具</t>
    <rPh sb="2" eb="3">
      <t>タ</t>
    </rPh>
    <rPh sb="3" eb="5">
      <t>コウグ</t>
    </rPh>
    <rPh sb="6" eb="8">
      <t>キカイ</t>
    </rPh>
    <rPh sb="8" eb="10">
      <t>キグ</t>
    </rPh>
    <phoneticPr fontId="5"/>
  </si>
  <si>
    <t>水道メーター</t>
    <phoneticPr fontId="5"/>
  </si>
  <si>
    <t>計量機器</t>
    <phoneticPr fontId="5"/>
  </si>
  <si>
    <t>測量機器</t>
    <phoneticPr fontId="5"/>
  </si>
  <si>
    <t>水質調査機器</t>
    <rPh sb="2" eb="4">
      <t>チョウサ</t>
    </rPh>
    <phoneticPr fontId="5"/>
  </si>
  <si>
    <t>大気調査機器</t>
    <rPh sb="2" eb="4">
      <t>チョウサ</t>
    </rPh>
    <phoneticPr fontId="5"/>
  </si>
  <si>
    <t>測定機器</t>
    <rPh sb="0" eb="2">
      <t>ソクテイ</t>
    </rPh>
    <rPh sb="2" eb="4">
      <t>キキ</t>
    </rPh>
    <phoneticPr fontId="5"/>
  </si>
  <si>
    <t>光学機器</t>
    <phoneticPr fontId="5"/>
  </si>
  <si>
    <t>電話機器</t>
    <rPh sb="0" eb="2">
      <t>デンワ</t>
    </rPh>
    <rPh sb="2" eb="4">
      <t>キキ</t>
    </rPh>
    <phoneticPr fontId="5"/>
  </si>
  <si>
    <t>ＣＡＴＶ設備機器</t>
    <phoneticPr fontId="5"/>
  </si>
  <si>
    <t>ＣＡＴＶ接続機器</t>
    <rPh sb="4" eb="6">
      <t>セツゾク</t>
    </rPh>
    <phoneticPr fontId="5"/>
  </si>
  <si>
    <t>通信端末機器</t>
    <phoneticPr fontId="5"/>
  </si>
  <si>
    <t>有線機器</t>
    <rPh sb="0" eb="2">
      <t>ユウセン</t>
    </rPh>
    <rPh sb="2" eb="4">
      <t>キキ</t>
    </rPh>
    <phoneticPr fontId="5"/>
  </si>
  <si>
    <t>防災無線機器</t>
    <rPh sb="2" eb="4">
      <t>ムセン</t>
    </rPh>
    <phoneticPr fontId="5"/>
  </si>
  <si>
    <t>その他計測・調査・通信機器</t>
    <rPh sb="3" eb="5">
      <t>ケイソク</t>
    </rPh>
    <rPh sb="6" eb="8">
      <t>チョウサ</t>
    </rPh>
    <phoneticPr fontId="5"/>
  </si>
  <si>
    <t>医療機器</t>
    <phoneticPr fontId="5"/>
  </si>
  <si>
    <t>医療用具</t>
    <phoneticPr fontId="5"/>
  </si>
  <si>
    <t>医療関係教材</t>
    <phoneticPr fontId="5"/>
  </si>
  <si>
    <t>理化学機器</t>
    <phoneticPr fontId="5"/>
  </si>
  <si>
    <t>介護用品</t>
    <phoneticPr fontId="5"/>
  </si>
  <si>
    <t>健康器具</t>
    <phoneticPr fontId="5"/>
  </si>
  <si>
    <t>保健衛生用具・材料</t>
    <rPh sb="0" eb="2">
      <t>ホケン</t>
    </rPh>
    <rPh sb="4" eb="6">
      <t>ヨウグ</t>
    </rPh>
    <phoneticPr fontId="5"/>
  </si>
  <si>
    <t>保健衛生教材</t>
    <rPh sb="2" eb="4">
      <t>エイセイ</t>
    </rPh>
    <phoneticPr fontId="5"/>
  </si>
  <si>
    <t>福祉教材</t>
    <rPh sb="0" eb="2">
      <t>フクシ</t>
    </rPh>
    <rPh sb="2" eb="4">
      <t>キョウザイ</t>
    </rPh>
    <phoneticPr fontId="5"/>
  </si>
  <si>
    <t>その他医療・福祉・保健関連品</t>
    <rPh sb="2" eb="3">
      <t>タ</t>
    </rPh>
    <rPh sb="3" eb="5">
      <t>イリョウ</t>
    </rPh>
    <rPh sb="6" eb="8">
      <t>フクシ</t>
    </rPh>
    <rPh sb="9" eb="11">
      <t>ホケン</t>
    </rPh>
    <rPh sb="11" eb="14">
      <t>カンレンヒン</t>
    </rPh>
    <phoneticPr fontId="5"/>
  </si>
  <si>
    <t>水道設備</t>
    <phoneticPr fontId="5"/>
  </si>
  <si>
    <t>水道機器</t>
    <phoneticPr fontId="5"/>
  </si>
  <si>
    <t>ろ過砂</t>
    <rPh sb="1" eb="2">
      <t>カ</t>
    </rPh>
    <rPh sb="2" eb="3">
      <t>ズナ</t>
    </rPh>
    <phoneticPr fontId="5"/>
  </si>
  <si>
    <t>汚水処理設備</t>
    <rPh sb="0" eb="2">
      <t>オスイ</t>
    </rPh>
    <rPh sb="2" eb="4">
      <t>ショリ</t>
    </rPh>
    <rPh sb="4" eb="6">
      <t>セツビ</t>
    </rPh>
    <phoneticPr fontId="5"/>
  </si>
  <si>
    <t>汚水処理機器</t>
    <rPh sb="0" eb="2">
      <t>オスイ</t>
    </rPh>
    <rPh sb="2" eb="4">
      <t>ショリ</t>
    </rPh>
    <rPh sb="4" eb="6">
      <t>キキ</t>
    </rPh>
    <phoneticPr fontId="5"/>
  </si>
  <si>
    <t>汚水濾過材</t>
    <rPh sb="0" eb="2">
      <t>オスイ</t>
    </rPh>
    <rPh sb="2" eb="4">
      <t>ロカ</t>
    </rPh>
    <rPh sb="4" eb="5">
      <t>ザイ</t>
    </rPh>
    <phoneticPr fontId="5"/>
  </si>
  <si>
    <t>大型破砕機</t>
    <rPh sb="0" eb="2">
      <t>オオガタ</t>
    </rPh>
    <rPh sb="2" eb="5">
      <t>ハサイキ</t>
    </rPh>
    <phoneticPr fontId="5"/>
  </si>
  <si>
    <t>ごみ処理施設機器</t>
    <rPh sb="2" eb="4">
      <t>ショリ</t>
    </rPh>
    <rPh sb="4" eb="6">
      <t>シセツ</t>
    </rPh>
    <rPh sb="6" eb="8">
      <t>キキ</t>
    </rPh>
    <phoneticPr fontId="5"/>
  </si>
  <si>
    <t>し尿処理施設機器</t>
    <rPh sb="1" eb="2">
      <t>ニョウ</t>
    </rPh>
    <rPh sb="2" eb="4">
      <t>ショリ</t>
    </rPh>
    <rPh sb="4" eb="6">
      <t>シセツ</t>
    </rPh>
    <rPh sb="6" eb="8">
      <t>キキ</t>
    </rPh>
    <phoneticPr fontId="5"/>
  </si>
  <si>
    <t>その他環境・上下水道関連品</t>
    <rPh sb="3" eb="5">
      <t>カンキョウ</t>
    </rPh>
    <rPh sb="10" eb="13">
      <t>カンレンヒン</t>
    </rPh>
    <phoneticPr fontId="5"/>
  </si>
  <si>
    <t>ソーラー設備</t>
    <phoneticPr fontId="5"/>
  </si>
  <si>
    <t>ソーラー機器</t>
    <phoneticPr fontId="5"/>
  </si>
  <si>
    <t>エコストーブ</t>
    <phoneticPr fontId="5"/>
  </si>
  <si>
    <t>雨水利用設備</t>
    <phoneticPr fontId="5"/>
  </si>
  <si>
    <t>太陽熱利用機器</t>
    <phoneticPr fontId="5"/>
  </si>
  <si>
    <t>生ゴミ処理機</t>
    <rPh sb="0" eb="1">
      <t>ナマ</t>
    </rPh>
    <rPh sb="3" eb="6">
      <t>ショリキ</t>
    </rPh>
    <phoneticPr fontId="5"/>
  </si>
  <si>
    <t>生ゴミ処理器</t>
    <rPh sb="0" eb="1">
      <t>ナマ</t>
    </rPh>
    <rPh sb="3" eb="5">
      <t>ショリ</t>
    </rPh>
    <rPh sb="5" eb="6">
      <t>キ</t>
    </rPh>
    <phoneticPr fontId="5"/>
  </si>
  <si>
    <t>その他エコ対策設備機器</t>
    <phoneticPr fontId="5"/>
  </si>
  <si>
    <t>教科書</t>
    <phoneticPr fontId="5"/>
  </si>
  <si>
    <t>学校図書</t>
    <rPh sb="0" eb="2">
      <t>ガッコウ</t>
    </rPh>
    <phoneticPr fontId="5"/>
  </si>
  <si>
    <t>学習教材・用品</t>
    <rPh sb="0" eb="2">
      <t>ガクシュウ</t>
    </rPh>
    <rPh sb="5" eb="7">
      <t>ヨウヒン</t>
    </rPh>
    <phoneticPr fontId="5"/>
  </si>
  <si>
    <t>学習機器</t>
    <rPh sb="0" eb="2">
      <t>ガクシュウ</t>
    </rPh>
    <rPh sb="2" eb="4">
      <t>キキ</t>
    </rPh>
    <phoneticPr fontId="5"/>
  </si>
  <si>
    <t>楽器</t>
    <phoneticPr fontId="5"/>
  </si>
  <si>
    <t>体育器具</t>
    <phoneticPr fontId="5"/>
  </si>
  <si>
    <t>スポーツ用品</t>
    <phoneticPr fontId="5"/>
  </si>
  <si>
    <t>保育教材</t>
    <phoneticPr fontId="5"/>
  </si>
  <si>
    <t>保育用品・玩具</t>
    <rPh sb="0" eb="2">
      <t>ホイク</t>
    </rPh>
    <phoneticPr fontId="5"/>
  </si>
  <si>
    <t>遊具</t>
    <phoneticPr fontId="5"/>
  </si>
  <si>
    <t>図書整理品</t>
    <rPh sb="0" eb="2">
      <t>トショ</t>
    </rPh>
    <rPh sb="2" eb="4">
      <t>セイリ</t>
    </rPh>
    <rPh sb="4" eb="5">
      <t>ヒン</t>
    </rPh>
    <phoneticPr fontId="5"/>
  </si>
  <si>
    <t>一般図書</t>
    <rPh sb="0" eb="2">
      <t>イッパン</t>
    </rPh>
    <rPh sb="2" eb="4">
      <t>トショ</t>
    </rPh>
    <phoneticPr fontId="5"/>
  </si>
  <si>
    <t>文化・芸術品</t>
    <rPh sb="0" eb="2">
      <t>ブンカ</t>
    </rPh>
    <rPh sb="3" eb="6">
      <t>ゲイジュツヒン</t>
    </rPh>
    <phoneticPr fontId="5"/>
  </si>
  <si>
    <t>その他教育・保育・図書館関連品</t>
    <rPh sb="3" eb="5">
      <t>キョウイク</t>
    </rPh>
    <rPh sb="6" eb="8">
      <t>ホイク</t>
    </rPh>
    <rPh sb="9" eb="12">
      <t>トショカン</t>
    </rPh>
    <rPh sb="12" eb="15">
      <t>カンレンヒン</t>
    </rPh>
    <phoneticPr fontId="5"/>
  </si>
  <si>
    <t>農林業機械</t>
    <phoneticPr fontId="5"/>
  </si>
  <si>
    <t>農林業用具</t>
    <rPh sb="0" eb="3">
      <t>ノウリンギョウ</t>
    </rPh>
    <rPh sb="3" eb="5">
      <t>ヨウグ</t>
    </rPh>
    <phoneticPr fontId="5"/>
  </si>
  <si>
    <t>園芸資材</t>
    <rPh sb="0" eb="2">
      <t>エンゲイ</t>
    </rPh>
    <phoneticPr fontId="5"/>
  </si>
  <si>
    <t>農林業資材</t>
    <phoneticPr fontId="5"/>
  </si>
  <si>
    <t>有害鳥獣捕獲器具</t>
    <phoneticPr fontId="5"/>
  </si>
  <si>
    <t>被害防止用具</t>
    <rPh sb="0" eb="2">
      <t>ヒガイ</t>
    </rPh>
    <rPh sb="2" eb="4">
      <t>ボウシ</t>
    </rPh>
    <rPh sb="4" eb="6">
      <t>ヨウグ</t>
    </rPh>
    <phoneticPr fontId="5"/>
  </si>
  <si>
    <t>建設機械</t>
    <rPh sb="0" eb="2">
      <t>ケンセツ</t>
    </rPh>
    <rPh sb="2" eb="4">
      <t>キカイ</t>
    </rPh>
    <phoneticPr fontId="5"/>
  </si>
  <si>
    <t>土木用具</t>
    <rPh sb="0" eb="2">
      <t>ドボク</t>
    </rPh>
    <rPh sb="2" eb="4">
      <t>ヨウグ</t>
    </rPh>
    <phoneticPr fontId="5"/>
  </si>
  <si>
    <t>その他農林業・土木関連</t>
    <rPh sb="7" eb="9">
      <t>ドボク</t>
    </rPh>
    <phoneticPr fontId="5"/>
  </si>
  <si>
    <t>舗装材</t>
    <phoneticPr fontId="5"/>
  </si>
  <si>
    <t>セメント・二次製品</t>
    <phoneticPr fontId="5"/>
  </si>
  <si>
    <t>鋼材・鋳物・金物</t>
    <rPh sb="6" eb="8">
      <t>カナモノ</t>
    </rPh>
    <phoneticPr fontId="5"/>
  </si>
  <si>
    <t>砂利・採石・砂</t>
    <phoneticPr fontId="5"/>
  </si>
  <si>
    <t>安全施設資材</t>
    <phoneticPr fontId="5"/>
  </si>
  <si>
    <t>仮設資材</t>
    <rPh sb="0" eb="2">
      <t>カセツ</t>
    </rPh>
    <phoneticPr fontId="5"/>
  </si>
  <si>
    <t>木材・竹材</t>
    <phoneticPr fontId="5"/>
  </si>
  <si>
    <t>電線・絶縁材料</t>
    <rPh sb="0" eb="2">
      <t>デンセン</t>
    </rPh>
    <rPh sb="3" eb="5">
      <t>ゼツエン</t>
    </rPh>
    <rPh sb="5" eb="7">
      <t>ザイリョウ</t>
    </rPh>
    <phoneticPr fontId="5"/>
  </si>
  <si>
    <t>工業用ゴム製品</t>
    <rPh sb="0" eb="3">
      <t>コウギョウヨウ</t>
    </rPh>
    <rPh sb="5" eb="7">
      <t>セイヒン</t>
    </rPh>
    <phoneticPr fontId="5"/>
  </si>
  <si>
    <t>建築資材</t>
    <phoneticPr fontId="5"/>
  </si>
  <si>
    <t>庭園資材</t>
    <rPh sb="0" eb="2">
      <t>テイエン</t>
    </rPh>
    <rPh sb="2" eb="4">
      <t>シザイ</t>
    </rPh>
    <phoneticPr fontId="5"/>
  </si>
  <si>
    <t>凍結防止剤</t>
    <rPh sb="0" eb="2">
      <t>トウケツ</t>
    </rPh>
    <rPh sb="2" eb="5">
      <t>ボウシザイ</t>
    </rPh>
    <phoneticPr fontId="5"/>
  </si>
  <si>
    <t>その他工事資材・材料</t>
    <rPh sb="3" eb="5">
      <t>コウジ</t>
    </rPh>
    <rPh sb="5" eb="7">
      <t>シザイ</t>
    </rPh>
    <rPh sb="8" eb="10">
      <t>ザイリョウ</t>
    </rPh>
    <phoneticPr fontId="5"/>
  </si>
  <si>
    <t>消防車両</t>
    <phoneticPr fontId="5"/>
  </si>
  <si>
    <t>救急車両</t>
    <phoneticPr fontId="5"/>
  </si>
  <si>
    <t>消防ポンプ</t>
    <rPh sb="0" eb="2">
      <t>ショウボウ</t>
    </rPh>
    <phoneticPr fontId="5"/>
  </si>
  <si>
    <t>消防備品</t>
    <phoneticPr fontId="5"/>
  </si>
  <si>
    <t>消防服</t>
    <rPh sb="0" eb="3">
      <t>ショウボウフク</t>
    </rPh>
    <phoneticPr fontId="5"/>
  </si>
  <si>
    <t>消火器</t>
    <phoneticPr fontId="5"/>
  </si>
  <si>
    <t>報知器・感知器</t>
    <rPh sb="4" eb="7">
      <t>カンチキ</t>
    </rPh>
    <phoneticPr fontId="5"/>
  </si>
  <si>
    <t>防災機器</t>
    <phoneticPr fontId="5"/>
  </si>
  <si>
    <t>防災資材・備品</t>
    <rPh sb="2" eb="4">
      <t>シザイ</t>
    </rPh>
    <phoneticPr fontId="5"/>
  </si>
  <si>
    <t>備蓄食料品</t>
    <rPh sb="0" eb="2">
      <t>ビチク</t>
    </rPh>
    <rPh sb="2" eb="5">
      <t>ショクリョウヒン</t>
    </rPh>
    <phoneticPr fontId="5"/>
  </si>
  <si>
    <t>その他消防・防災関連品</t>
    <phoneticPr fontId="5"/>
  </si>
  <si>
    <t>屋外音響・放送設備</t>
    <rPh sb="0" eb="2">
      <t>オクガイ</t>
    </rPh>
    <rPh sb="2" eb="4">
      <t>オンキョウ</t>
    </rPh>
    <rPh sb="5" eb="7">
      <t>ホウソウ</t>
    </rPh>
    <rPh sb="7" eb="9">
      <t>セツビ</t>
    </rPh>
    <phoneticPr fontId="5"/>
  </si>
  <si>
    <t>イベント会場用品</t>
    <rPh sb="4" eb="6">
      <t>カイジョウ</t>
    </rPh>
    <rPh sb="6" eb="8">
      <t>ヨウヒン</t>
    </rPh>
    <phoneticPr fontId="5"/>
  </si>
  <si>
    <t>バルーン</t>
    <phoneticPr fontId="5"/>
  </si>
  <si>
    <t>報償品</t>
    <rPh sb="0" eb="2">
      <t>ホウショウ</t>
    </rPh>
    <rPh sb="2" eb="3">
      <t>ヒン</t>
    </rPh>
    <phoneticPr fontId="5"/>
  </si>
  <si>
    <t>表彰品</t>
    <rPh sb="0" eb="2">
      <t>ヒョウショウ</t>
    </rPh>
    <rPh sb="2" eb="3">
      <t>ヒン</t>
    </rPh>
    <phoneticPr fontId="5"/>
  </si>
  <si>
    <t>配付用品</t>
    <rPh sb="0" eb="2">
      <t>ハイフ</t>
    </rPh>
    <rPh sb="2" eb="4">
      <t>ヨウヒン</t>
    </rPh>
    <phoneticPr fontId="5"/>
  </si>
  <si>
    <t>イベント用品</t>
    <rPh sb="4" eb="6">
      <t>ヨウヒン</t>
    </rPh>
    <phoneticPr fontId="5"/>
  </si>
  <si>
    <t>生花</t>
    <rPh sb="0" eb="2">
      <t>セイカ</t>
    </rPh>
    <phoneticPr fontId="5"/>
  </si>
  <si>
    <t>その他イベント用品</t>
    <rPh sb="7" eb="9">
      <t>ヨウヒン</t>
    </rPh>
    <phoneticPr fontId="5"/>
  </si>
  <si>
    <t>電力供給</t>
    <rPh sb="0" eb="2">
      <t>デンリョク</t>
    </rPh>
    <rPh sb="2" eb="4">
      <t>キョウキュウ</t>
    </rPh>
    <phoneticPr fontId="5"/>
  </si>
  <si>
    <t>重電機器</t>
    <rPh sb="0" eb="2">
      <t>ジュウデン</t>
    </rPh>
    <rPh sb="2" eb="4">
      <t>キキ</t>
    </rPh>
    <phoneticPr fontId="5"/>
  </si>
  <si>
    <t>その他物品</t>
    <rPh sb="2" eb="3">
      <t>タ</t>
    </rPh>
    <rPh sb="3" eb="5">
      <t>ブッピン</t>
    </rPh>
    <phoneticPr fontId="5"/>
  </si>
  <si>
    <t>種目</t>
    <rPh sb="0" eb="2">
      <t>シュモク</t>
    </rPh>
    <phoneticPr fontId="5"/>
  </si>
  <si>
    <t>物品</t>
    <rPh sb="0" eb="2">
      <t>ブッピン</t>
    </rPh>
    <phoneticPr fontId="5"/>
  </si>
  <si>
    <t>貸借</t>
    <phoneticPr fontId="5"/>
  </si>
  <si>
    <t>業務等</t>
    <phoneticPr fontId="5"/>
  </si>
  <si>
    <t>290</t>
    <phoneticPr fontId="5"/>
  </si>
  <si>
    <t>オフィス家具・会議備品</t>
    <rPh sb="4" eb="6">
      <t>カグ</t>
    </rPh>
    <rPh sb="7" eb="9">
      <t>カイギ</t>
    </rPh>
    <rPh sb="9" eb="11">
      <t>ビヒン</t>
    </rPh>
    <phoneticPr fontId="5"/>
  </si>
  <si>
    <t>家具・室内装飾</t>
    <rPh sb="0" eb="2">
      <t>カグ</t>
    </rPh>
    <rPh sb="3" eb="5">
      <t>シツナイ</t>
    </rPh>
    <rPh sb="5" eb="7">
      <t>ソウショク</t>
    </rPh>
    <phoneticPr fontId="5"/>
  </si>
  <si>
    <t>掃除用具・清掃用品</t>
    <rPh sb="0" eb="2">
      <t>ソウジ</t>
    </rPh>
    <rPh sb="2" eb="4">
      <t>ヨウグ</t>
    </rPh>
    <rPh sb="5" eb="7">
      <t>セイソウ</t>
    </rPh>
    <rPh sb="7" eb="9">
      <t>ヨウヒン</t>
    </rPh>
    <phoneticPr fontId="5"/>
  </si>
  <si>
    <t>消毒・衛生用品</t>
    <rPh sb="0" eb="2">
      <t>ショウドク</t>
    </rPh>
    <rPh sb="3" eb="5">
      <t>エイセイ</t>
    </rPh>
    <rPh sb="5" eb="7">
      <t>ヨウヒン</t>
    </rPh>
    <phoneticPr fontId="5"/>
  </si>
  <si>
    <t>足マット</t>
    <rPh sb="0" eb="1">
      <t>アシ</t>
    </rPh>
    <phoneticPr fontId="5"/>
  </si>
  <si>
    <t>電話・ファックス</t>
    <rPh sb="0" eb="2">
      <t>デンワ</t>
    </rPh>
    <phoneticPr fontId="5"/>
  </si>
  <si>
    <t>寝具</t>
    <rPh sb="0" eb="2">
      <t>シング</t>
    </rPh>
    <phoneticPr fontId="5"/>
  </si>
  <si>
    <t>植物</t>
    <rPh sb="0" eb="2">
      <t>ショクブツ</t>
    </rPh>
    <phoneticPr fontId="5"/>
  </si>
  <si>
    <t>その他清掃用具</t>
    <rPh sb="3" eb="5">
      <t>セイソウ</t>
    </rPh>
    <rPh sb="5" eb="7">
      <t>ヨウグ</t>
    </rPh>
    <phoneticPr fontId="5"/>
  </si>
  <si>
    <t>複写機・印刷機</t>
    <rPh sb="0" eb="3">
      <t>フクシャキ</t>
    </rPh>
    <rPh sb="4" eb="7">
      <t>インサツキ</t>
    </rPh>
    <phoneticPr fontId="5"/>
  </si>
  <si>
    <t>パソコン</t>
    <phoneticPr fontId="5"/>
  </si>
  <si>
    <t>パソコン周辺機器</t>
    <rPh sb="4" eb="6">
      <t>シュウヘン</t>
    </rPh>
    <rPh sb="6" eb="8">
      <t>キキ</t>
    </rPh>
    <phoneticPr fontId="5"/>
  </si>
  <si>
    <t>教育教材</t>
    <rPh sb="0" eb="2">
      <t>キョウイク</t>
    </rPh>
    <rPh sb="2" eb="4">
      <t>キョウザイ</t>
    </rPh>
    <phoneticPr fontId="5"/>
  </si>
  <si>
    <t>音楽ＣＤ・レコード</t>
    <rPh sb="0" eb="2">
      <t>オンガク</t>
    </rPh>
    <phoneticPr fontId="5"/>
  </si>
  <si>
    <t>映画・記録映像</t>
    <rPh sb="0" eb="2">
      <t>エイガ</t>
    </rPh>
    <rPh sb="3" eb="5">
      <t>キロク</t>
    </rPh>
    <rPh sb="5" eb="7">
      <t>エイゾウ</t>
    </rPh>
    <phoneticPr fontId="5"/>
  </si>
  <si>
    <t>その他事務用品・教育用品</t>
    <rPh sb="3" eb="6">
      <t>ジムヨウ</t>
    </rPh>
    <rPh sb="6" eb="7">
      <t>シナ</t>
    </rPh>
    <rPh sb="8" eb="10">
      <t>キョウイク</t>
    </rPh>
    <rPh sb="10" eb="12">
      <t>ヨウヒン</t>
    </rPh>
    <phoneticPr fontId="5"/>
  </si>
  <si>
    <t>普通・軽自動車</t>
    <rPh sb="0" eb="2">
      <t>フツウ</t>
    </rPh>
    <rPh sb="3" eb="7">
      <t>ケイジドウシャ</t>
    </rPh>
    <phoneticPr fontId="5"/>
  </si>
  <si>
    <t>二輪車</t>
    <rPh sb="0" eb="3">
      <t>ニリンシャ</t>
    </rPh>
    <phoneticPr fontId="5"/>
  </si>
  <si>
    <t>バス営業</t>
    <rPh sb="2" eb="4">
      <t>エイギョウ</t>
    </rPh>
    <phoneticPr fontId="5"/>
  </si>
  <si>
    <t>タクシー営業</t>
    <rPh sb="4" eb="6">
      <t>エイギョウ</t>
    </rPh>
    <phoneticPr fontId="5"/>
  </si>
  <si>
    <t>トラック運送業</t>
    <rPh sb="4" eb="7">
      <t>ウンソウギョウ</t>
    </rPh>
    <phoneticPr fontId="5"/>
  </si>
  <si>
    <t>特殊改造車</t>
    <rPh sb="0" eb="2">
      <t>トクシュ</t>
    </rPh>
    <rPh sb="2" eb="5">
      <t>カイゾウシャ</t>
    </rPh>
    <phoneticPr fontId="5"/>
  </si>
  <si>
    <t>その他車両</t>
    <rPh sb="3" eb="5">
      <t>シャリョウ</t>
    </rPh>
    <phoneticPr fontId="5"/>
  </si>
  <si>
    <t>理化学機器</t>
    <rPh sb="0" eb="3">
      <t>リカガク</t>
    </rPh>
    <rPh sb="3" eb="5">
      <t>キキ</t>
    </rPh>
    <phoneticPr fontId="5"/>
  </si>
  <si>
    <t>計測・検査機器</t>
    <rPh sb="0" eb="2">
      <t>ケイソク</t>
    </rPh>
    <rPh sb="3" eb="5">
      <t>ケンサ</t>
    </rPh>
    <rPh sb="5" eb="7">
      <t>キキ</t>
    </rPh>
    <phoneticPr fontId="5"/>
  </si>
  <si>
    <t>一般家電製品</t>
    <rPh sb="0" eb="2">
      <t>イッパン</t>
    </rPh>
    <rPh sb="2" eb="4">
      <t>カデン</t>
    </rPh>
    <rPh sb="4" eb="6">
      <t>セイヒン</t>
    </rPh>
    <phoneticPr fontId="5"/>
  </si>
  <si>
    <t>上下水道機械器具</t>
    <rPh sb="0" eb="4">
      <t>ジョウゲスイドウ</t>
    </rPh>
    <rPh sb="4" eb="6">
      <t>キカイ</t>
    </rPh>
    <rPh sb="6" eb="8">
      <t>キグ</t>
    </rPh>
    <phoneticPr fontId="5"/>
  </si>
  <si>
    <t>建設機械器具</t>
    <rPh sb="0" eb="2">
      <t>ケンセツ</t>
    </rPh>
    <rPh sb="2" eb="4">
      <t>キカイ</t>
    </rPh>
    <rPh sb="4" eb="6">
      <t>キグ</t>
    </rPh>
    <phoneticPr fontId="5"/>
  </si>
  <si>
    <t>農林業機械器具</t>
    <rPh sb="0" eb="3">
      <t>ノウリンギョウ</t>
    </rPh>
    <rPh sb="3" eb="5">
      <t>キカイ</t>
    </rPh>
    <rPh sb="5" eb="7">
      <t>キグ</t>
    </rPh>
    <phoneticPr fontId="5"/>
  </si>
  <si>
    <t>工作機械器具</t>
    <rPh sb="0" eb="2">
      <t>コウサク</t>
    </rPh>
    <rPh sb="2" eb="4">
      <t>キカイ</t>
    </rPh>
    <rPh sb="4" eb="6">
      <t>キグ</t>
    </rPh>
    <phoneticPr fontId="5"/>
  </si>
  <si>
    <t>厨房機器</t>
    <rPh sb="0" eb="2">
      <t>チュウボウ</t>
    </rPh>
    <rPh sb="2" eb="4">
      <t>キキ</t>
    </rPh>
    <phoneticPr fontId="5"/>
  </si>
  <si>
    <t>非常用発電機</t>
    <rPh sb="0" eb="3">
      <t>ヒジョウヨウ</t>
    </rPh>
    <rPh sb="3" eb="6">
      <t>ハツデンキ</t>
    </rPh>
    <phoneticPr fontId="5"/>
  </si>
  <si>
    <t>ポンプ類</t>
    <rPh sb="3" eb="4">
      <t>ルイ</t>
    </rPh>
    <phoneticPr fontId="5"/>
  </si>
  <si>
    <t>その他機械器具</t>
    <rPh sb="3" eb="5">
      <t>キカイ</t>
    </rPh>
    <rPh sb="5" eb="7">
      <t>キグ</t>
    </rPh>
    <phoneticPr fontId="5"/>
  </si>
  <si>
    <t>仮設ハウス</t>
    <rPh sb="0" eb="2">
      <t>カセツ</t>
    </rPh>
    <phoneticPr fontId="5"/>
  </si>
  <si>
    <t>テント</t>
    <phoneticPr fontId="5"/>
  </si>
  <si>
    <t>仮設トイレ</t>
    <rPh sb="0" eb="2">
      <t>カセツ</t>
    </rPh>
    <phoneticPr fontId="5"/>
  </si>
  <si>
    <t>仮設ステージ</t>
    <rPh sb="0" eb="2">
      <t>カセツ</t>
    </rPh>
    <phoneticPr fontId="5"/>
  </si>
  <si>
    <t>イベント放送機器</t>
    <rPh sb="4" eb="6">
      <t>ホウソウ</t>
    </rPh>
    <rPh sb="6" eb="8">
      <t>キキ</t>
    </rPh>
    <phoneticPr fontId="5"/>
  </si>
  <si>
    <t>イベント音響機器</t>
    <rPh sb="4" eb="6">
      <t>オンキョウ</t>
    </rPh>
    <rPh sb="6" eb="8">
      <t>キキ</t>
    </rPh>
    <phoneticPr fontId="5"/>
  </si>
  <si>
    <t>ステージ照明機器</t>
    <rPh sb="4" eb="6">
      <t>ショウメイ</t>
    </rPh>
    <rPh sb="6" eb="8">
      <t>キキ</t>
    </rPh>
    <phoneticPr fontId="5"/>
  </si>
  <si>
    <t>イベント資材</t>
    <rPh sb="4" eb="6">
      <t>シザイ</t>
    </rPh>
    <phoneticPr fontId="5"/>
  </si>
  <si>
    <t>ステージ車両</t>
    <rPh sb="4" eb="6">
      <t>シャリョウ</t>
    </rPh>
    <phoneticPr fontId="5"/>
  </si>
  <si>
    <t>その他仮設・イベント用品</t>
    <rPh sb="2" eb="3">
      <t>タ</t>
    </rPh>
    <rPh sb="3" eb="5">
      <t>カセツ</t>
    </rPh>
    <rPh sb="10" eb="12">
      <t>ヨウヒン</t>
    </rPh>
    <phoneticPr fontId="5"/>
  </si>
  <si>
    <t>医療用機器</t>
    <rPh sb="0" eb="3">
      <t>イリョウヨウ</t>
    </rPh>
    <rPh sb="3" eb="5">
      <t>キキ</t>
    </rPh>
    <phoneticPr fontId="5"/>
  </si>
  <si>
    <t>介護機器</t>
    <rPh sb="0" eb="2">
      <t>カイゴ</t>
    </rPh>
    <rPh sb="2" eb="4">
      <t>キキ</t>
    </rPh>
    <phoneticPr fontId="5"/>
  </si>
  <si>
    <t>健康機器</t>
    <rPh sb="0" eb="2">
      <t>ケンコウ</t>
    </rPh>
    <rPh sb="2" eb="4">
      <t>キキ</t>
    </rPh>
    <phoneticPr fontId="5"/>
  </si>
  <si>
    <t>福祉機器</t>
    <rPh sb="0" eb="2">
      <t>フクシ</t>
    </rPh>
    <rPh sb="2" eb="4">
      <t>キキ</t>
    </rPh>
    <phoneticPr fontId="5"/>
  </si>
  <si>
    <t>医療用品</t>
    <rPh sb="0" eb="2">
      <t>イリョウ</t>
    </rPh>
    <rPh sb="2" eb="4">
      <t>ヨウヒン</t>
    </rPh>
    <phoneticPr fontId="5"/>
  </si>
  <si>
    <t>介護用品</t>
    <rPh sb="0" eb="2">
      <t>カイゴ</t>
    </rPh>
    <rPh sb="2" eb="4">
      <t>ヨウヒン</t>
    </rPh>
    <phoneticPr fontId="5"/>
  </si>
  <si>
    <t>保健用品</t>
    <rPh sb="0" eb="2">
      <t>ホケン</t>
    </rPh>
    <rPh sb="2" eb="4">
      <t>ヨウヒン</t>
    </rPh>
    <phoneticPr fontId="5"/>
  </si>
  <si>
    <t>福祉用品</t>
    <rPh sb="0" eb="2">
      <t>フクシ</t>
    </rPh>
    <rPh sb="2" eb="4">
      <t>ヨウヒン</t>
    </rPh>
    <phoneticPr fontId="5"/>
  </si>
  <si>
    <t>その他保健医療福祉用品</t>
    <rPh sb="2" eb="3">
      <t>タ</t>
    </rPh>
    <rPh sb="3" eb="5">
      <t>ホケン</t>
    </rPh>
    <rPh sb="5" eb="7">
      <t>イリョウ</t>
    </rPh>
    <rPh sb="7" eb="9">
      <t>フクシ</t>
    </rPh>
    <rPh sb="9" eb="11">
      <t>ヨウヒン</t>
    </rPh>
    <phoneticPr fontId="5"/>
  </si>
  <si>
    <t>コンピュータシステム</t>
    <phoneticPr fontId="5"/>
  </si>
  <si>
    <t>情報処理ソフト</t>
    <rPh sb="0" eb="2">
      <t>ジョウホウ</t>
    </rPh>
    <rPh sb="2" eb="4">
      <t>ショリ</t>
    </rPh>
    <phoneticPr fontId="5"/>
  </si>
  <si>
    <t>データサーバー</t>
    <phoneticPr fontId="5"/>
  </si>
  <si>
    <t>電子計算機</t>
    <rPh sb="0" eb="2">
      <t>デンシ</t>
    </rPh>
    <rPh sb="2" eb="5">
      <t>ケイサンキ</t>
    </rPh>
    <phoneticPr fontId="5"/>
  </si>
  <si>
    <t>ＧＩＳシステム・ソフト</t>
    <phoneticPr fontId="5"/>
  </si>
  <si>
    <t>航空写真</t>
    <rPh sb="0" eb="2">
      <t>コウクウ</t>
    </rPh>
    <rPh sb="2" eb="4">
      <t>シャシン</t>
    </rPh>
    <phoneticPr fontId="5"/>
  </si>
  <si>
    <t>番組提供</t>
    <rPh sb="0" eb="2">
      <t>バングミ</t>
    </rPh>
    <rPh sb="2" eb="4">
      <t>テイキョウ</t>
    </rPh>
    <phoneticPr fontId="5"/>
  </si>
  <si>
    <t>コンピュータグラフィックス</t>
    <phoneticPr fontId="5"/>
  </si>
  <si>
    <t>その他情報処理</t>
    <rPh sb="2" eb="3">
      <t>タ</t>
    </rPh>
    <rPh sb="3" eb="5">
      <t>ジョウホウ</t>
    </rPh>
    <rPh sb="5" eb="7">
      <t>ショリ</t>
    </rPh>
    <phoneticPr fontId="5"/>
  </si>
  <si>
    <t>建設・建築資材</t>
    <rPh sb="0" eb="2">
      <t>ケンセツ</t>
    </rPh>
    <rPh sb="3" eb="5">
      <t>ケンチク</t>
    </rPh>
    <rPh sb="5" eb="7">
      <t>シザイ</t>
    </rPh>
    <phoneticPr fontId="5"/>
  </si>
  <si>
    <t>その他賃貸借</t>
    <rPh sb="2" eb="3">
      <t>タ</t>
    </rPh>
    <rPh sb="3" eb="6">
      <t>チンタイシャク</t>
    </rPh>
    <phoneticPr fontId="5"/>
  </si>
  <si>
    <t>建物管理</t>
    <rPh sb="0" eb="2">
      <t>タテモノ</t>
    </rPh>
    <rPh sb="2" eb="4">
      <t>カンリ</t>
    </rPh>
    <phoneticPr fontId="5"/>
  </si>
  <si>
    <t>公共施設管理・運営</t>
    <rPh sb="0" eb="2">
      <t>コウキョウ</t>
    </rPh>
    <rPh sb="2" eb="4">
      <t>シセツ</t>
    </rPh>
    <rPh sb="4" eb="6">
      <t>カンリ</t>
    </rPh>
    <rPh sb="7" eb="9">
      <t>ウンエイ</t>
    </rPh>
    <phoneticPr fontId="5"/>
  </si>
  <si>
    <t>保健・福祉施設管理・運営</t>
    <rPh sb="0" eb="2">
      <t>ホケン</t>
    </rPh>
    <rPh sb="3" eb="5">
      <t>フクシ</t>
    </rPh>
    <rPh sb="5" eb="7">
      <t>シセツ</t>
    </rPh>
    <rPh sb="7" eb="9">
      <t>カンリ</t>
    </rPh>
    <rPh sb="10" eb="12">
      <t>ウンエイ</t>
    </rPh>
    <phoneticPr fontId="5"/>
  </si>
  <si>
    <t>環境衛生施設維持管理</t>
    <rPh sb="0" eb="2">
      <t>カンキョウ</t>
    </rPh>
    <rPh sb="2" eb="4">
      <t>エイセイ</t>
    </rPh>
    <rPh sb="4" eb="6">
      <t>シセツ</t>
    </rPh>
    <rPh sb="6" eb="8">
      <t>イジ</t>
    </rPh>
    <rPh sb="8" eb="10">
      <t>カンリ</t>
    </rPh>
    <phoneticPr fontId="5"/>
  </si>
  <si>
    <t>水道施設維持管理</t>
    <rPh sb="0" eb="2">
      <t>スイドウ</t>
    </rPh>
    <rPh sb="2" eb="4">
      <t>シセツ</t>
    </rPh>
    <rPh sb="4" eb="6">
      <t>イジ</t>
    </rPh>
    <rPh sb="6" eb="8">
      <t>カンリ</t>
    </rPh>
    <phoneticPr fontId="5"/>
  </si>
  <si>
    <t>汚水処理施設維持管理</t>
    <rPh sb="0" eb="2">
      <t>オスイ</t>
    </rPh>
    <rPh sb="2" eb="4">
      <t>ショリ</t>
    </rPh>
    <rPh sb="4" eb="6">
      <t>シセツ</t>
    </rPh>
    <rPh sb="6" eb="8">
      <t>イジ</t>
    </rPh>
    <rPh sb="8" eb="10">
      <t>カンリ</t>
    </rPh>
    <phoneticPr fontId="5"/>
  </si>
  <si>
    <t>観光・公園施設管理・運営</t>
    <rPh sb="0" eb="2">
      <t>カンコウ</t>
    </rPh>
    <rPh sb="3" eb="5">
      <t>コウエン</t>
    </rPh>
    <rPh sb="5" eb="7">
      <t>シセツ</t>
    </rPh>
    <rPh sb="7" eb="9">
      <t>カンリ</t>
    </rPh>
    <rPh sb="10" eb="12">
      <t>ウンエイ</t>
    </rPh>
    <phoneticPr fontId="5"/>
  </si>
  <si>
    <t>道路維持管理</t>
    <rPh sb="0" eb="2">
      <t>ドウロ</t>
    </rPh>
    <rPh sb="2" eb="4">
      <t>イジ</t>
    </rPh>
    <rPh sb="4" eb="6">
      <t>カンリ</t>
    </rPh>
    <phoneticPr fontId="5"/>
  </si>
  <si>
    <t>樹木・花苗管理</t>
    <rPh sb="0" eb="2">
      <t>ジュモク</t>
    </rPh>
    <rPh sb="3" eb="4">
      <t>カ</t>
    </rPh>
    <rPh sb="4" eb="5">
      <t>ビョウ</t>
    </rPh>
    <rPh sb="5" eb="7">
      <t>カンリ</t>
    </rPh>
    <phoneticPr fontId="5"/>
  </si>
  <si>
    <t>建物警備業務</t>
    <rPh sb="0" eb="2">
      <t>タテモノ</t>
    </rPh>
    <rPh sb="2" eb="4">
      <t>ケイビ</t>
    </rPh>
    <rPh sb="4" eb="6">
      <t>ギョウム</t>
    </rPh>
    <phoneticPr fontId="5"/>
  </si>
  <si>
    <t>誘導業務</t>
    <rPh sb="0" eb="2">
      <t>ユウドウ</t>
    </rPh>
    <rPh sb="2" eb="4">
      <t>ギョウム</t>
    </rPh>
    <phoneticPr fontId="5"/>
  </si>
  <si>
    <t>守衛業務</t>
    <rPh sb="0" eb="2">
      <t>シュエイ</t>
    </rPh>
    <rPh sb="2" eb="4">
      <t>ギョウム</t>
    </rPh>
    <phoneticPr fontId="5"/>
  </si>
  <si>
    <t>その他管理・運営・警備業務</t>
    <rPh sb="2" eb="3">
      <t>タ</t>
    </rPh>
    <rPh sb="3" eb="5">
      <t>カンリ</t>
    </rPh>
    <rPh sb="6" eb="8">
      <t>ウンエイ</t>
    </rPh>
    <rPh sb="9" eb="11">
      <t>ケイビ</t>
    </rPh>
    <rPh sb="11" eb="13">
      <t>ギョウム</t>
    </rPh>
    <phoneticPr fontId="5"/>
  </si>
  <si>
    <t>建物清掃</t>
    <rPh sb="0" eb="2">
      <t>タテモノ</t>
    </rPh>
    <rPh sb="2" eb="4">
      <t>セイソウ</t>
    </rPh>
    <phoneticPr fontId="5"/>
  </si>
  <si>
    <t>受水槽清掃</t>
    <rPh sb="0" eb="1">
      <t>ジュ</t>
    </rPh>
    <rPh sb="1" eb="2">
      <t>スイ</t>
    </rPh>
    <rPh sb="2" eb="3">
      <t>ソウ</t>
    </rPh>
    <rPh sb="3" eb="5">
      <t>セイソウ</t>
    </rPh>
    <phoneticPr fontId="5"/>
  </si>
  <si>
    <t>汚水・雨水設備清掃</t>
    <rPh sb="0" eb="2">
      <t>オスイ</t>
    </rPh>
    <rPh sb="3" eb="5">
      <t>ウスイ</t>
    </rPh>
    <rPh sb="5" eb="7">
      <t>セツビ</t>
    </rPh>
    <rPh sb="7" eb="9">
      <t>セイソウ</t>
    </rPh>
    <phoneticPr fontId="5"/>
  </si>
  <si>
    <t>道路清掃</t>
    <rPh sb="0" eb="2">
      <t>ドウロ</t>
    </rPh>
    <rPh sb="2" eb="4">
      <t>セイソウ</t>
    </rPh>
    <phoneticPr fontId="5"/>
  </si>
  <si>
    <t>庭園・公園清掃</t>
    <rPh sb="0" eb="2">
      <t>テイエン</t>
    </rPh>
    <rPh sb="3" eb="5">
      <t>コウエン</t>
    </rPh>
    <rPh sb="5" eb="7">
      <t>セイソウ</t>
    </rPh>
    <phoneticPr fontId="5"/>
  </si>
  <si>
    <t>水道設備清掃</t>
    <rPh sb="0" eb="2">
      <t>スイドウ</t>
    </rPh>
    <rPh sb="2" eb="4">
      <t>セツビ</t>
    </rPh>
    <rPh sb="4" eb="6">
      <t>セイソウ</t>
    </rPh>
    <phoneticPr fontId="5"/>
  </si>
  <si>
    <t>汚水処理設備清掃</t>
    <rPh sb="0" eb="2">
      <t>オスイ</t>
    </rPh>
    <rPh sb="2" eb="4">
      <t>ショリ</t>
    </rPh>
    <rPh sb="4" eb="6">
      <t>セツビ</t>
    </rPh>
    <rPh sb="6" eb="8">
      <t>セイソウ</t>
    </rPh>
    <phoneticPr fontId="5"/>
  </si>
  <si>
    <t>空調設備清掃</t>
    <rPh sb="0" eb="2">
      <t>クウチョウ</t>
    </rPh>
    <rPh sb="2" eb="4">
      <t>セツビ</t>
    </rPh>
    <rPh sb="4" eb="6">
      <t>セイソウ</t>
    </rPh>
    <phoneticPr fontId="5"/>
  </si>
  <si>
    <t>照明機器清掃</t>
    <rPh sb="0" eb="2">
      <t>ショウメイ</t>
    </rPh>
    <rPh sb="2" eb="4">
      <t>キキ</t>
    </rPh>
    <rPh sb="4" eb="6">
      <t>セイソウ</t>
    </rPh>
    <phoneticPr fontId="5"/>
  </si>
  <si>
    <t>その他清掃業務</t>
    <rPh sb="2" eb="3">
      <t>タ</t>
    </rPh>
    <rPh sb="3" eb="5">
      <t>セイソウ</t>
    </rPh>
    <rPh sb="5" eb="7">
      <t>ギョウム</t>
    </rPh>
    <phoneticPr fontId="5"/>
  </si>
  <si>
    <t>施設修繕</t>
    <rPh sb="0" eb="2">
      <t>シセツ</t>
    </rPh>
    <rPh sb="2" eb="4">
      <t>シュウゼン</t>
    </rPh>
    <phoneticPr fontId="5"/>
  </si>
  <si>
    <t>内装品修繕</t>
    <rPh sb="0" eb="3">
      <t>ナイソウヒン</t>
    </rPh>
    <rPh sb="3" eb="5">
      <t>シュウゼン</t>
    </rPh>
    <phoneticPr fontId="5"/>
  </si>
  <si>
    <t>建具類修繕</t>
    <rPh sb="0" eb="2">
      <t>タテグ</t>
    </rPh>
    <rPh sb="2" eb="3">
      <t>ルイ</t>
    </rPh>
    <rPh sb="3" eb="5">
      <t>シュウゼン</t>
    </rPh>
    <phoneticPr fontId="5"/>
  </si>
  <si>
    <t>施設設備修繕</t>
    <rPh sb="0" eb="2">
      <t>シセツ</t>
    </rPh>
    <rPh sb="2" eb="4">
      <t>セツビ</t>
    </rPh>
    <rPh sb="4" eb="6">
      <t>シュウゼン</t>
    </rPh>
    <phoneticPr fontId="5"/>
  </si>
  <si>
    <t>消防・防災設備修繕</t>
    <rPh sb="0" eb="2">
      <t>ショウボウ</t>
    </rPh>
    <rPh sb="3" eb="5">
      <t>ボウサイ</t>
    </rPh>
    <rPh sb="5" eb="7">
      <t>セツビ</t>
    </rPh>
    <rPh sb="7" eb="9">
      <t>シュウゼン</t>
    </rPh>
    <phoneticPr fontId="5"/>
  </si>
  <si>
    <t>空調設備修繕</t>
    <rPh sb="0" eb="2">
      <t>クウチョウ</t>
    </rPh>
    <rPh sb="2" eb="4">
      <t>セツビ</t>
    </rPh>
    <rPh sb="4" eb="6">
      <t>シュウゼン</t>
    </rPh>
    <phoneticPr fontId="5"/>
  </si>
  <si>
    <t>電気設備修繕</t>
    <rPh sb="0" eb="2">
      <t>デンキ</t>
    </rPh>
    <rPh sb="2" eb="4">
      <t>セツビ</t>
    </rPh>
    <rPh sb="4" eb="6">
      <t>シュウゼン</t>
    </rPh>
    <phoneticPr fontId="5"/>
  </si>
  <si>
    <t>衛生設備修繕</t>
    <rPh sb="0" eb="2">
      <t>エイセイ</t>
    </rPh>
    <rPh sb="2" eb="4">
      <t>セツビ</t>
    </rPh>
    <rPh sb="4" eb="6">
      <t>シュウゼン</t>
    </rPh>
    <phoneticPr fontId="5"/>
  </si>
  <si>
    <t>浄化槽修繕</t>
    <rPh sb="0" eb="3">
      <t>ジョウカソウ</t>
    </rPh>
    <rPh sb="3" eb="5">
      <t>シュウゼン</t>
    </rPh>
    <phoneticPr fontId="5"/>
  </si>
  <si>
    <t>ガス設備修繕</t>
    <rPh sb="2" eb="4">
      <t>セツビ</t>
    </rPh>
    <rPh sb="4" eb="6">
      <t>シュウゼン</t>
    </rPh>
    <phoneticPr fontId="5"/>
  </si>
  <si>
    <t>その他施設・設備修繕</t>
    <rPh sb="2" eb="3">
      <t>タ</t>
    </rPh>
    <rPh sb="3" eb="5">
      <t>シセツ</t>
    </rPh>
    <rPh sb="6" eb="8">
      <t>セツビ</t>
    </rPh>
    <rPh sb="8" eb="10">
      <t>シュウゼン</t>
    </rPh>
    <phoneticPr fontId="5"/>
  </si>
  <si>
    <t>電気・通信設備保守・点検</t>
    <rPh sb="0" eb="2">
      <t>デンキ</t>
    </rPh>
    <rPh sb="3" eb="5">
      <t>ツウシン</t>
    </rPh>
    <rPh sb="5" eb="7">
      <t>セツビ</t>
    </rPh>
    <rPh sb="7" eb="9">
      <t>ホシュ</t>
    </rPh>
    <rPh sb="10" eb="12">
      <t>テンケン</t>
    </rPh>
    <phoneticPr fontId="5"/>
  </si>
  <si>
    <t>消防・防災設備保守・点検</t>
    <rPh sb="0" eb="2">
      <t>ショウボウ</t>
    </rPh>
    <rPh sb="3" eb="5">
      <t>ボウサイ</t>
    </rPh>
    <rPh sb="5" eb="7">
      <t>セツビ</t>
    </rPh>
    <rPh sb="7" eb="9">
      <t>ホシュ</t>
    </rPh>
    <rPh sb="10" eb="12">
      <t>テンケン</t>
    </rPh>
    <phoneticPr fontId="5"/>
  </si>
  <si>
    <t>浄化槽管理・点検</t>
    <rPh sb="0" eb="3">
      <t>ジョウカソウ</t>
    </rPh>
    <rPh sb="3" eb="5">
      <t>カンリ</t>
    </rPh>
    <rPh sb="6" eb="8">
      <t>テンケン</t>
    </rPh>
    <phoneticPr fontId="5"/>
  </si>
  <si>
    <t>地下タンク・埋設管保守・点検</t>
    <rPh sb="0" eb="2">
      <t>チカ</t>
    </rPh>
    <rPh sb="6" eb="8">
      <t>マイセツ</t>
    </rPh>
    <rPh sb="8" eb="9">
      <t>カン</t>
    </rPh>
    <rPh sb="9" eb="11">
      <t>ホシュ</t>
    </rPh>
    <rPh sb="12" eb="14">
      <t>テンケン</t>
    </rPh>
    <phoneticPr fontId="5"/>
  </si>
  <si>
    <t>昇降機保守・点検</t>
    <rPh sb="0" eb="3">
      <t>ショウコウキ</t>
    </rPh>
    <rPh sb="3" eb="5">
      <t>ホシュ</t>
    </rPh>
    <rPh sb="6" eb="8">
      <t>テンケン</t>
    </rPh>
    <phoneticPr fontId="5"/>
  </si>
  <si>
    <t>遊具・体育器具保守・点検</t>
    <rPh sb="0" eb="2">
      <t>ユウグ</t>
    </rPh>
    <rPh sb="3" eb="5">
      <t>タイイク</t>
    </rPh>
    <rPh sb="5" eb="7">
      <t>キグ</t>
    </rPh>
    <rPh sb="7" eb="9">
      <t>ホシュ</t>
    </rPh>
    <rPh sb="10" eb="12">
      <t>テンケン</t>
    </rPh>
    <phoneticPr fontId="5"/>
  </si>
  <si>
    <t>空調設備保守・点検</t>
    <rPh sb="0" eb="2">
      <t>クウチョウ</t>
    </rPh>
    <rPh sb="2" eb="4">
      <t>セツビ</t>
    </rPh>
    <rPh sb="4" eb="6">
      <t>ホシュ</t>
    </rPh>
    <rPh sb="7" eb="9">
      <t>テンケン</t>
    </rPh>
    <phoneticPr fontId="5"/>
  </si>
  <si>
    <t>舞台設備保守・点検</t>
    <rPh sb="0" eb="2">
      <t>ブタイ</t>
    </rPh>
    <rPh sb="2" eb="4">
      <t>セツビ</t>
    </rPh>
    <rPh sb="4" eb="6">
      <t>ホシュ</t>
    </rPh>
    <rPh sb="7" eb="9">
      <t>テンケン</t>
    </rPh>
    <phoneticPr fontId="5"/>
  </si>
  <si>
    <t>楽器保守・点検</t>
    <rPh sb="0" eb="2">
      <t>ガッキ</t>
    </rPh>
    <rPh sb="2" eb="4">
      <t>ホシュ</t>
    </rPh>
    <rPh sb="5" eb="7">
      <t>テンケン</t>
    </rPh>
    <phoneticPr fontId="5"/>
  </si>
  <si>
    <t>ポンプ機械類保守・点検</t>
    <rPh sb="3" eb="5">
      <t>キカイ</t>
    </rPh>
    <rPh sb="5" eb="6">
      <t>ルイ</t>
    </rPh>
    <rPh sb="6" eb="8">
      <t>ホシュ</t>
    </rPh>
    <rPh sb="9" eb="11">
      <t>テンケン</t>
    </rPh>
    <phoneticPr fontId="5"/>
  </si>
  <si>
    <t>音響・照明・放送設備保守・点検</t>
    <rPh sb="0" eb="2">
      <t>オンキョウ</t>
    </rPh>
    <rPh sb="3" eb="5">
      <t>ショウメイ</t>
    </rPh>
    <rPh sb="6" eb="8">
      <t>ホウソウ</t>
    </rPh>
    <rPh sb="8" eb="10">
      <t>セツビ</t>
    </rPh>
    <rPh sb="10" eb="12">
      <t>ホシュ</t>
    </rPh>
    <rPh sb="13" eb="15">
      <t>テンケン</t>
    </rPh>
    <phoneticPr fontId="5"/>
  </si>
  <si>
    <t>計測・精密機器保守・点検</t>
    <rPh sb="0" eb="2">
      <t>ケイソク</t>
    </rPh>
    <rPh sb="3" eb="5">
      <t>セイミツ</t>
    </rPh>
    <rPh sb="5" eb="7">
      <t>キキ</t>
    </rPh>
    <rPh sb="7" eb="9">
      <t>ホシュ</t>
    </rPh>
    <rPh sb="10" eb="12">
      <t>テンケン</t>
    </rPh>
    <phoneticPr fontId="5"/>
  </si>
  <si>
    <t>その他保守・点検業務</t>
    <rPh sb="2" eb="3">
      <t>タ</t>
    </rPh>
    <rPh sb="3" eb="5">
      <t>ホシュ</t>
    </rPh>
    <rPh sb="6" eb="8">
      <t>テンケン</t>
    </rPh>
    <rPh sb="8" eb="10">
      <t>ギョウム</t>
    </rPh>
    <phoneticPr fontId="5"/>
  </si>
  <si>
    <t>自動車等修繕・整備</t>
    <rPh sb="0" eb="3">
      <t>ジドウシャ</t>
    </rPh>
    <rPh sb="3" eb="4">
      <t>トウ</t>
    </rPh>
    <rPh sb="4" eb="6">
      <t>シュウゼン</t>
    </rPh>
    <rPh sb="7" eb="9">
      <t>セイビ</t>
    </rPh>
    <phoneticPr fontId="5"/>
  </si>
  <si>
    <t>体育器具・遊具修繕</t>
    <rPh sb="0" eb="2">
      <t>タイイク</t>
    </rPh>
    <rPh sb="2" eb="4">
      <t>キグ</t>
    </rPh>
    <rPh sb="5" eb="7">
      <t>ユウグ</t>
    </rPh>
    <rPh sb="7" eb="9">
      <t>シュウゼン</t>
    </rPh>
    <phoneticPr fontId="5"/>
  </si>
  <si>
    <t>加工設備機器整備・修繕</t>
    <rPh sb="0" eb="2">
      <t>カコウ</t>
    </rPh>
    <rPh sb="2" eb="4">
      <t>セツビ</t>
    </rPh>
    <rPh sb="4" eb="6">
      <t>キキ</t>
    </rPh>
    <rPh sb="6" eb="8">
      <t>セイビ</t>
    </rPh>
    <rPh sb="9" eb="11">
      <t>シュウゼン</t>
    </rPh>
    <phoneticPr fontId="5"/>
  </si>
  <si>
    <t>家電器具修繕</t>
    <rPh sb="0" eb="2">
      <t>カデン</t>
    </rPh>
    <rPh sb="2" eb="4">
      <t>キグ</t>
    </rPh>
    <rPh sb="4" eb="6">
      <t>シュウゼン</t>
    </rPh>
    <phoneticPr fontId="5"/>
  </si>
  <si>
    <t>音響機器修繕</t>
    <rPh sb="0" eb="2">
      <t>オンキョウ</t>
    </rPh>
    <rPh sb="2" eb="4">
      <t>キキ</t>
    </rPh>
    <rPh sb="4" eb="6">
      <t>シュウゼン</t>
    </rPh>
    <phoneticPr fontId="5"/>
  </si>
  <si>
    <t>視聴覚機器修繕</t>
    <rPh sb="0" eb="3">
      <t>シチョウカク</t>
    </rPh>
    <rPh sb="3" eb="5">
      <t>キキ</t>
    </rPh>
    <rPh sb="5" eb="7">
      <t>シュウゼン</t>
    </rPh>
    <phoneticPr fontId="5"/>
  </si>
  <si>
    <t>照明機器修繕</t>
    <rPh sb="0" eb="2">
      <t>ショウメイ</t>
    </rPh>
    <rPh sb="2" eb="4">
      <t>キキ</t>
    </rPh>
    <rPh sb="4" eb="6">
      <t>シュウゼン</t>
    </rPh>
    <phoneticPr fontId="5"/>
  </si>
  <si>
    <t>複写機等修繕</t>
    <rPh sb="0" eb="2">
      <t>フクシャ</t>
    </rPh>
    <rPh sb="2" eb="3">
      <t>キ</t>
    </rPh>
    <rPh sb="3" eb="4">
      <t>ナド</t>
    </rPh>
    <rPh sb="4" eb="6">
      <t>シュウゼン</t>
    </rPh>
    <phoneticPr fontId="5"/>
  </si>
  <si>
    <t>計測・精密機器修繕</t>
    <rPh sb="0" eb="2">
      <t>ケイソク</t>
    </rPh>
    <rPh sb="3" eb="5">
      <t>セイミツ</t>
    </rPh>
    <rPh sb="5" eb="7">
      <t>キキ</t>
    </rPh>
    <rPh sb="7" eb="9">
      <t>シュウゼン</t>
    </rPh>
    <phoneticPr fontId="5"/>
  </si>
  <si>
    <t>消防・防災機器修繕</t>
    <rPh sb="0" eb="2">
      <t>ショウボウ</t>
    </rPh>
    <rPh sb="3" eb="5">
      <t>ボウサイ</t>
    </rPh>
    <rPh sb="5" eb="7">
      <t>キキ</t>
    </rPh>
    <rPh sb="7" eb="9">
      <t>シュウゼン</t>
    </rPh>
    <phoneticPr fontId="5"/>
  </si>
  <si>
    <t>その他機械器具修繕</t>
    <rPh sb="2" eb="3">
      <t>タ</t>
    </rPh>
    <rPh sb="3" eb="5">
      <t>キカイ</t>
    </rPh>
    <rPh sb="5" eb="7">
      <t>キグ</t>
    </rPh>
    <rPh sb="7" eb="9">
      <t>シュウゼン</t>
    </rPh>
    <phoneticPr fontId="5"/>
  </si>
  <si>
    <t>電算処理業務</t>
    <rPh sb="0" eb="2">
      <t>デンサン</t>
    </rPh>
    <rPh sb="2" eb="4">
      <t>ショリ</t>
    </rPh>
    <rPh sb="4" eb="6">
      <t>ギョウム</t>
    </rPh>
    <phoneticPr fontId="5"/>
  </si>
  <si>
    <t>プログラム・システム開発</t>
    <rPh sb="10" eb="12">
      <t>カイハツ</t>
    </rPh>
    <phoneticPr fontId="5"/>
  </si>
  <si>
    <t>システム・ソフト保守管理</t>
    <rPh sb="8" eb="10">
      <t>ホシュ</t>
    </rPh>
    <rPh sb="10" eb="12">
      <t>カンリ</t>
    </rPh>
    <phoneticPr fontId="5"/>
  </si>
  <si>
    <t>CAD図面作成業務</t>
    <rPh sb="3" eb="5">
      <t>ズメン</t>
    </rPh>
    <rPh sb="5" eb="7">
      <t>サクセイ</t>
    </rPh>
    <rPh sb="7" eb="9">
      <t>ギョウム</t>
    </rPh>
    <phoneticPr fontId="5"/>
  </si>
  <si>
    <t>画像編集業務</t>
    <rPh sb="0" eb="2">
      <t>ガゾウ</t>
    </rPh>
    <rPh sb="2" eb="4">
      <t>ヘンシュウ</t>
    </rPh>
    <rPh sb="4" eb="6">
      <t>ギョウム</t>
    </rPh>
    <phoneticPr fontId="5"/>
  </si>
  <si>
    <t>ホームページ作成・運営管理</t>
    <rPh sb="6" eb="8">
      <t>サクセイ</t>
    </rPh>
    <rPh sb="9" eb="11">
      <t>ウンエイ</t>
    </rPh>
    <rPh sb="11" eb="13">
      <t>カンリ</t>
    </rPh>
    <phoneticPr fontId="5"/>
  </si>
  <si>
    <t>セキュリティ管理業務</t>
    <rPh sb="6" eb="8">
      <t>カンリ</t>
    </rPh>
    <rPh sb="8" eb="10">
      <t>ギョウム</t>
    </rPh>
    <phoneticPr fontId="5"/>
  </si>
  <si>
    <t>データ管理業務</t>
    <rPh sb="3" eb="5">
      <t>カンリ</t>
    </rPh>
    <rPh sb="5" eb="7">
      <t>ギョウム</t>
    </rPh>
    <phoneticPr fontId="5"/>
  </si>
  <si>
    <t>ネットワーク環境構築・管理</t>
    <rPh sb="6" eb="8">
      <t>カンキョウ</t>
    </rPh>
    <rPh sb="8" eb="10">
      <t>コウチク</t>
    </rPh>
    <rPh sb="11" eb="13">
      <t>カンリ</t>
    </rPh>
    <phoneticPr fontId="5"/>
  </si>
  <si>
    <t>サーバー保守管理・点検</t>
    <rPh sb="4" eb="6">
      <t>ホシュ</t>
    </rPh>
    <rPh sb="6" eb="8">
      <t>カンリ</t>
    </rPh>
    <rPh sb="9" eb="11">
      <t>テンケン</t>
    </rPh>
    <phoneticPr fontId="5"/>
  </si>
  <si>
    <t>OA機器保守・点検・修理</t>
    <rPh sb="2" eb="4">
      <t>キキ</t>
    </rPh>
    <rPh sb="4" eb="6">
      <t>ホシュ</t>
    </rPh>
    <rPh sb="7" eb="9">
      <t>テンケン</t>
    </rPh>
    <rPh sb="10" eb="12">
      <t>シュウリ</t>
    </rPh>
    <phoneticPr fontId="5"/>
  </si>
  <si>
    <t>コンピューター研修・教育</t>
    <rPh sb="7" eb="9">
      <t>ケンシュウ</t>
    </rPh>
    <rPh sb="10" eb="12">
      <t>キョウイク</t>
    </rPh>
    <phoneticPr fontId="5"/>
  </si>
  <si>
    <t>その他電算・OA関連業務</t>
    <rPh sb="2" eb="3">
      <t>タ</t>
    </rPh>
    <rPh sb="3" eb="5">
      <t>デンサン</t>
    </rPh>
    <rPh sb="8" eb="10">
      <t>カンレン</t>
    </rPh>
    <rPh sb="10" eb="12">
      <t>ギョウム</t>
    </rPh>
    <phoneticPr fontId="5"/>
  </si>
  <si>
    <t>ＣＡＴＶ調査・設計</t>
    <rPh sb="4" eb="6">
      <t>チョウサ</t>
    </rPh>
    <rPh sb="7" eb="9">
      <t>セッケイ</t>
    </rPh>
    <phoneticPr fontId="5"/>
  </si>
  <si>
    <t>ＣＡＴＶ放送管理・運営</t>
    <rPh sb="4" eb="6">
      <t>ホウソウ</t>
    </rPh>
    <rPh sb="6" eb="8">
      <t>カンリ</t>
    </rPh>
    <rPh sb="9" eb="11">
      <t>ウンエイ</t>
    </rPh>
    <phoneticPr fontId="5"/>
  </si>
  <si>
    <t>ＣＡＴＶ通信ケーブル保守管理</t>
    <rPh sb="4" eb="6">
      <t>ツウシン</t>
    </rPh>
    <rPh sb="10" eb="12">
      <t>ホシュ</t>
    </rPh>
    <rPh sb="12" eb="14">
      <t>カンリ</t>
    </rPh>
    <phoneticPr fontId="5"/>
  </si>
  <si>
    <t>ＣＡＴＶ設備機器保守管理</t>
    <rPh sb="4" eb="6">
      <t>セツビ</t>
    </rPh>
    <rPh sb="6" eb="8">
      <t>キキ</t>
    </rPh>
    <rPh sb="8" eb="10">
      <t>ホシュ</t>
    </rPh>
    <rPh sb="10" eb="12">
      <t>カンリ</t>
    </rPh>
    <phoneticPr fontId="5"/>
  </si>
  <si>
    <t>端末機器等保守管理</t>
    <rPh sb="0" eb="2">
      <t>タンマツ</t>
    </rPh>
    <rPh sb="2" eb="4">
      <t>キキ</t>
    </rPh>
    <rPh sb="4" eb="5">
      <t>トウ</t>
    </rPh>
    <rPh sb="5" eb="7">
      <t>ホシュ</t>
    </rPh>
    <rPh sb="7" eb="9">
      <t>カンリ</t>
    </rPh>
    <phoneticPr fontId="5"/>
  </si>
  <si>
    <t>番組制作</t>
    <rPh sb="0" eb="2">
      <t>バングミ</t>
    </rPh>
    <rPh sb="2" eb="4">
      <t>セイサク</t>
    </rPh>
    <phoneticPr fontId="5"/>
  </si>
  <si>
    <t>文字放送制作業務</t>
    <rPh sb="0" eb="2">
      <t>モジ</t>
    </rPh>
    <rPh sb="2" eb="4">
      <t>ホウソウ</t>
    </rPh>
    <rPh sb="4" eb="6">
      <t>セイサク</t>
    </rPh>
    <rPh sb="6" eb="8">
      <t>ギョウム</t>
    </rPh>
    <phoneticPr fontId="5"/>
  </si>
  <si>
    <t>映像・記録撮影業務</t>
    <rPh sb="0" eb="2">
      <t>エイゾウ</t>
    </rPh>
    <rPh sb="3" eb="5">
      <t>キロク</t>
    </rPh>
    <rPh sb="5" eb="7">
      <t>サツエイ</t>
    </rPh>
    <rPh sb="7" eb="9">
      <t>ギョウム</t>
    </rPh>
    <phoneticPr fontId="5"/>
  </si>
  <si>
    <t>映像編集業務</t>
    <rPh sb="0" eb="2">
      <t>エイゾウ</t>
    </rPh>
    <rPh sb="2" eb="4">
      <t>ヘンシュウ</t>
    </rPh>
    <rPh sb="4" eb="6">
      <t>ギョウム</t>
    </rPh>
    <phoneticPr fontId="5"/>
  </si>
  <si>
    <t>その他ＣＡＴＶ関連業務</t>
    <rPh sb="2" eb="3">
      <t>タ</t>
    </rPh>
    <rPh sb="7" eb="9">
      <t>カンレン</t>
    </rPh>
    <rPh sb="9" eb="11">
      <t>ギョウム</t>
    </rPh>
    <phoneticPr fontId="5"/>
  </si>
  <si>
    <t>会議録作成</t>
    <rPh sb="0" eb="2">
      <t>カイギ</t>
    </rPh>
    <rPh sb="2" eb="3">
      <t>ロク</t>
    </rPh>
    <rPh sb="3" eb="5">
      <t>サクセイ</t>
    </rPh>
    <phoneticPr fontId="5"/>
  </si>
  <si>
    <t>ビデオ作成</t>
    <rPh sb="3" eb="5">
      <t>サクセイ</t>
    </rPh>
    <phoneticPr fontId="5"/>
  </si>
  <si>
    <t>航空写真撮影</t>
    <rPh sb="0" eb="2">
      <t>コウクウ</t>
    </rPh>
    <rPh sb="2" eb="4">
      <t>シャシン</t>
    </rPh>
    <rPh sb="4" eb="6">
      <t>サツエイ</t>
    </rPh>
    <phoneticPr fontId="5"/>
  </si>
  <si>
    <t>図書・書誌編さん・発刊</t>
    <rPh sb="0" eb="2">
      <t>トショ</t>
    </rPh>
    <rPh sb="3" eb="5">
      <t>ショシ</t>
    </rPh>
    <rPh sb="5" eb="6">
      <t>ヘン</t>
    </rPh>
    <rPh sb="9" eb="11">
      <t>ハッカン</t>
    </rPh>
    <phoneticPr fontId="5"/>
  </si>
  <si>
    <t>図書整理・図書データベース化</t>
    <rPh sb="0" eb="2">
      <t>トショ</t>
    </rPh>
    <rPh sb="2" eb="4">
      <t>セイリ</t>
    </rPh>
    <rPh sb="5" eb="7">
      <t>トショ</t>
    </rPh>
    <rPh sb="13" eb="14">
      <t>カ</t>
    </rPh>
    <phoneticPr fontId="5"/>
  </si>
  <si>
    <t>例規集データベース化</t>
    <rPh sb="0" eb="2">
      <t>レイキ</t>
    </rPh>
    <rPh sb="2" eb="3">
      <t>シュウ</t>
    </rPh>
    <rPh sb="9" eb="10">
      <t>カ</t>
    </rPh>
    <phoneticPr fontId="5"/>
  </si>
  <si>
    <t>例規集等追録</t>
    <rPh sb="0" eb="2">
      <t>レイキ</t>
    </rPh>
    <rPh sb="2" eb="3">
      <t>シュウ</t>
    </rPh>
    <rPh sb="3" eb="4">
      <t>トウ</t>
    </rPh>
    <rPh sb="4" eb="6">
      <t>ツイロク</t>
    </rPh>
    <phoneticPr fontId="5"/>
  </si>
  <si>
    <t>写真撮影</t>
    <rPh sb="0" eb="2">
      <t>シャシン</t>
    </rPh>
    <rPh sb="2" eb="4">
      <t>サツエイ</t>
    </rPh>
    <phoneticPr fontId="5"/>
  </si>
  <si>
    <t>その他記録・編さん業務</t>
    <rPh sb="2" eb="3">
      <t>タ</t>
    </rPh>
    <rPh sb="3" eb="5">
      <t>キロク</t>
    </rPh>
    <rPh sb="6" eb="7">
      <t>ヘン</t>
    </rPh>
    <rPh sb="9" eb="11">
      <t>ギョウム</t>
    </rPh>
    <phoneticPr fontId="5"/>
  </si>
  <si>
    <t>広告企画</t>
    <rPh sb="0" eb="2">
      <t>コウコク</t>
    </rPh>
    <rPh sb="2" eb="4">
      <t>キカク</t>
    </rPh>
    <phoneticPr fontId="5"/>
  </si>
  <si>
    <t>催物企画・運営</t>
    <rPh sb="0" eb="1">
      <t>モヨオ</t>
    </rPh>
    <rPh sb="1" eb="2">
      <t>モノ</t>
    </rPh>
    <rPh sb="2" eb="4">
      <t>キカク</t>
    </rPh>
    <rPh sb="5" eb="7">
      <t>ウンエイ</t>
    </rPh>
    <phoneticPr fontId="5"/>
  </si>
  <si>
    <t>興行</t>
    <rPh sb="0" eb="2">
      <t>コウギョウ</t>
    </rPh>
    <phoneticPr fontId="5"/>
  </si>
  <si>
    <t>看板・パネル製作</t>
    <rPh sb="0" eb="2">
      <t>カンバン</t>
    </rPh>
    <rPh sb="6" eb="8">
      <t>セイサク</t>
    </rPh>
    <phoneticPr fontId="5"/>
  </si>
  <si>
    <t>イベント情報作成</t>
    <rPh sb="4" eb="6">
      <t>ジョウホウ</t>
    </rPh>
    <rPh sb="6" eb="8">
      <t>サクセイ</t>
    </rPh>
    <phoneticPr fontId="5"/>
  </si>
  <si>
    <t>舞台設置・管理</t>
    <rPh sb="0" eb="2">
      <t>ブタイ</t>
    </rPh>
    <rPh sb="2" eb="4">
      <t>セッチ</t>
    </rPh>
    <rPh sb="5" eb="7">
      <t>カンリ</t>
    </rPh>
    <phoneticPr fontId="5"/>
  </si>
  <si>
    <t>音響・照明設置・管理</t>
    <rPh sb="0" eb="2">
      <t>オンキョウ</t>
    </rPh>
    <rPh sb="3" eb="5">
      <t>ショウメイ</t>
    </rPh>
    <rPh sb="5" eb="7">
      <t>セッチ</t>
    </rPh>
    <rPh sb="8" eb="10">
      <t>カンリ</t>
    </rPh>
    <phoneticPr fontId="5"/>
  </si>
  <si>
    <t>広告物作成</t>
    <rPh sb="0" eb="3">
      <t>コウコクブツ</t>
    </rPh>
    <rPh sb="3" eb="5">
      <t>サクセイ</t>
    </rPh>
    <phoneticPr fontId="5"/>
  </si>
  <si>
    <t>講演会等開催業務</t>
    <rPh sb="0" eb="3">
      <t>コウエンカイ</t>
    </rPh>
    <rPh sb="3" eb="4">
      <t>トウ</t>
    </rPh>
    <rPh sb="4" eb="6">
      <t>カイサイ</t>
    </rPh>
    <rPh sb="6" eb="8">
      <t>ギョウム</t>
    </rPh>
    <phoneticPr fontId="5"/>
  </si>
  <si>
    <t>その他イベント・広告業務</t>
    <rPh sb="2" eb="3">
      <t>タ</t>
    </rPh>
    <rPh sb="8" eb="10">
      <t>コウコク</t>
    </rPh>
    <rPh sb="10" eb="12">
      <t>ギョウム</t>
    </rPh>
    <phoneticPr fontId="5"/>
  </si>
  <si>
    <t>水質調査</t>
    <rPh sb="0" eb="2">
      <t>スイシツ</t>
    </rPh>
    <rPh sb="2" eb="4">
      <t>チョウサ</t>
    </rPh>
    <phoneticPr fontId="5"/>
  </si>
  <si>
    <t>土質調査</t>
    <rPh sb="0" eb="2">
      <t>ドシツ</t>
    </rPh>
    <rPh sb="2" eb="4">
      <t>チョウサ</t>
    </rPh>
    <phoneticPr fontId="5"/>
  </si>
  <si>
    <t>環境調査</t>
    <rPh sb="0" eb="2">
      <t>カンキョウ</t>
    </rPh>
    <rPh sb="2" eb="4">
      <t>チョウサ</t>
    </rPh>
    <phoneticPr fontId="5"/>
  </si>
  <si>
    <t>電波等障害調査</t>
    <rPh sb="0" eb="2">
      <t>デンパ</t>
    </rPh>
    <rPh sb="2" eb="3">
      <t>トウ</t>
    </rPh>
    <rPh sb="3" eb="5">
      <t>ショウガイ</t>
    </rPh>
    <rPh sb="5" eb="7">
      <t>チョウサ</t>
    </rPh>
    <phoneticPr fontId="5"/>
  </si>
  <si>
    <t>耐震調査</t>
    <rPh sb="0" eb="2">
      <t>タイシン</t>
    </rPh>
    <rPh sb="2" eb="4">
      <t>チョウサ</t>
    </rPh>
    <phoneticPr fontId="5"/>
  </si>
  <si>
    <t>水道管漏水調査</t>
    <rPh sb="0" eb="2">
      <t>スイドウ</t>
    </rPh>
    <rPh sb="2" eb="3">
      <t>カン</t>
    </rPh>
    <rPh sb="3" eb="4">
      <t>モ</t>
    </rPh>
    <rPh sb="4" eb="5">
      <t>スイ</t>
    </rPh>
    <rPh sb="5" eb="7">
      <t>チョウサ</t>
    </rPh>
    <phoneticPr fontId="5"/>
  </si>
  <si>
    <t>下水管不明水調査</t>
    <rPh sb="0" eb="2">
      <t>ゲスイ</t>
    </rPh>
    <rPh sb="2" eb="3">
      <t>カン</t>
    </rPh>
    <rPh sb="3" eb="5">
      <t>フメイ</t>
    </rPh>
    <rPh sb="5" eb="6">
      <t>スイ</t>
    </rPh>
    <rPh sb="6" eb="8">
      <t>チョウサ</t>
    </rPh>
    <phoneticPr fontId="5"/>
  </si>
  <si>
    <t>健康診断・検診・検査業務</t>
    <rPh sb="0" eb="2">
      <t>ケンコウ</t>
    </rPh>
    <rPh sb="2" eb="4">
      <t>シンダン</t>
    </rPh>
    <rPh sb="5" eb="7">
      <t>ケンシン</t>
    </rPh>
    <rPh sb="8" eb="10">
      <t>ケンサ</t>
    </rPh>
    <rPh sb="10" eb="12">
      <t>ギョウム</t>
    </rPh>
    <phoneticPr fontId="5"/>
  </si>
  <si>
    <t>学力・体力検査業務</t>
    <rPh sb="0" eb="2">
      <t>ガクリョク</t>
    </rPh>
    <rPh sb="3" eb="5">
      <t>タイリョク</t>
    </rPh>
    <rPh sb="5" eb="7">
      <t>ケンサ</t>
    </rPh>
    <rPh sb="7" eb="9">
      <t>ギョウム</t>
    </rPh>
    <phoneticPr fontId="5"/>
  </si>
  <si>
    <t>施設利活用検討業務</t>
    <rPh sb="0" eb="2">
      <t>シセツ</t>
    </rPh>
    <rPh sb="2" eb="3">
      <t>リ</t>
    </rPh>
    <rPh sb="3" eb="5">
      <t>カツヨウ</t>
    </rPh>
    <rPh sb="5" eb="7">
      <t>ケントウ</t>
    </rPh>
    <rPh sb="7" eb="9">
      <t>ギョウム</t>
    </rPh>
    <phoneticPr fontId="5"/>
  </si>
  <si>
    <t>アンケート調査業務</t>
    <rPh sb="5" eb="7">
      <t>チョウサ</t>
    </rPh>
    <rPh sb="7" eb="9">
      <t>ギョウム</t>
    </rPh>
    <phoneticPr fontId="5"/>
  </si>
  <si>
    <t>政策検討業務</t>
    <rPh sb="0" eb="2">
      <t>セイサク</t>
    </rPh>
    <rPh sb="2" eb="4">
      <t>ケントウ</t>
    </rPh>
    <rPh sb="4" eb="6">
      <t>ギョウム</t>
    </rPh>
    <phoneticPr fontId="5"/>
  </si>
  <si>
    <t>その他調査・検査・計画策定業務</t>
    <rPh sb="3" eb="5">
      <t>チョウサ</t>
    </rPh>
    <rPh sb="6" eb="8">
      <t>ケンサ</t>
    </rPh>
    <rPh sb="9" eb="11">
      <t>ケイカク</t>
    </rPh>
    <rPh sb="11" eb="13">
      <t>サクテイ</t>
    </rPh>
    <rPh sb="13" eb="15">
      <t>ギョウム</t>
    </rPh>
    <phoneticPr fontId="5"/>
  </si>
  <si>
    <t>一般廃棄物処理</t>
    <rPh sb="0" eb="2">
      <t>イッパン</t>
    </rPh>
    <rPh sb="2" eb="5">
      <t>ハイキブツ</t>
    </rPh>
    <rPh sb="5" eb="7">
      <t>ショリ</t>
    </rPh>
    <phoneticPr fontId="5"/>
  </si>
  <si>
    <t>産業廃棄物処理</t>
    <rPh sb="0" eb="2">
      <t>サンギョウ</t>
    </rPh>
    <rPh sb="2" eb="5">
      <t>ハイキブツ</t>
    </rPh>
    <rPh sb="5" eb="7">
      <t>ショリ</t>
    </rPh>
    <phoneticPr fontId="5"/>
  </si>
  <si>
    <t>感染性廃棄物処理</t>
    <rPh sb="0" eb="3">
      <t>カンセンセイ</t>
    </rPh>
    <rPh sb="3" eb="6">
      <t>ハイキブツ</t>
    </rPh>
    <rPh sb="6" eb="8">
      <t>ショリ</t>
    </rPh>
    <phoneticPr fontId="5"/>
  </si>
  <si>
    <t>毒物・劇物等廃棄処理</t>
    <rPh sb="0" eb="2">
      <t>ドクブツ</t>
    </rPh>
    <rPh sb="3" eb="5">
      <t>ゲキブツ</t>
    </rPh>
    <rPh sb="5" eb="6">
      <t>トウ</t>
    </rPh>
    <rPh sb="6" eb="8">
      <t>ハイキ</t>
    </rPh>
    <rPh sb="8" eb="10">
      <t>ショリ</t>
    </rPh>
    <phoneticPr fontId="5"/>
  </si>
  <si>
    <t>リサイクル商品廃棄処理</t>
    <rPh sb="5" eb="7">
      <t>ショウヒン</t>
    </rPh>
    <rPh sb="7" eb="9">
      <t>ハイキ</t>
    </rPh>
    <rPh sb="9" eb="11">
      <t>ショリ</t>
    </rPh>
    <phoneticPr fontId="5"/>
  </si>
  <si>
    <t>廃油等回収処理</t>
    <rPh sb="0" eb="2">
      <t>ハイユ</t>
    </rPh>
    <rPh sb="2" eb="3">
      <t>トウ</t>
    </rPh>
    <rPh sb="3" eb="5">
      <t>カイシュウ</t>
    </rPh>
    <rPh sb="5" eb="7">
      <t>ショリ</t>
    </rPh>
    <phoneticPr fontId="5"/>
  </si>
  <si>
    <t>危険物回収処理</t>
    <rPh sb="0" eb="3">
      <t>キケンブツ</t>
    </rPh>
    <rPh sb="3" eb="5">
      <t>カイシュウ</t>
    </rPh>
    <rPh sb="5" eb="7">
      <t>ショリ</t>
    </rPh>
    <phoneticPr fontId="5"/>
  </si>
  <si>
    <t>古物回収</t>
    <rPh sb="0" eb="2">
      <t>コブツ</t>
    </rPh>
    <rPh sb="2" eb="4">
      <t>カイシュウ</t>
    </rPh>
    <phoneticPr fontId="5"/>
  </si>
  <si>
    <t>建設発生土リサイクル処理</t>
    <rPh sb="0" eb="2">
      <t>ケンセツ</t>
    </rPh>
    <rPh sb="2" eb="4">
      <t>ハッセイ</t>
    </rPh>
    <rPh sb="4" eb="5">
      <t>ド</t>
    </rPh>
    <rPh sb="10" eb="12">
      <t>ショリ</t>
    </rPh>
    <phoneticPr fontId="5"/>
  </si>
  <si>
    <t>医療廃棄物処理</t>
    <rPh sb="0" eb="2">
      <t>イリョウ</t>
    </rPh>
    <rPh sb="2" eb="5">
      <t>ハイキブツ</t>
    </rPh>
    <rPh sb="5" eb="7">
      <t>ショリ</t>
    </rPh>
    <phoneticPr fontId="5"/>
  </si>
  <si>
    <t>火葬残骨灰処理</t>
    <rPh sb="0" eb="2">
      <t>カソウ</t>
    </rPh>
    <rPh sb="2" eb="3">
      <t>ザン</t>
    </rPh>
    <rPh sb="3" eb="4">
      <t>コツ</t>
    </rPh>
    <rPh sb="4" eb="5">
      <t>バイ</t>
    </rPh>
    <rPh sb="5" eb="7">
      <t>ショリ</t>
    </rPh>
    <phoneticPr fontId="5"/>
  </si>
  <si>
    <t>その他廃棄物・薬物処理業務</t>
    <rPh sb="2" eb="3">
      <t>タ</t>
    </rPh>
    <rPh sb="3" eb="6">
      <t>ハイキブツ</t>
    </rPh>
    <rPh sb="7" eb="9">
      <t>ヤクブツ</t>
    </rPh>
    <rPh sb="9" eb="11">
      <t>ショリ</t>
    </rPh>
    <rPh sb="11" eb="13">
      <t>ギョウム</t>
    </rPh>
    <phoneticPr fontId="5"/>
  </si>
  <si>
    <t>建物病害虫防除等作業</t>
    <rPh sb="0" eb="2">
      <t>タテモノ</t>
    </rPh>
    <rPh sb="2" eb="5">
      <t>ビョウガイチュウ</t>
    </rPh>
    <rPh sb="5" eb="7">
      <t>ボウジョ</t>
    </rPh>
    <rPh sb="7" eb="8">
      <t>トウ</t>
    </rPh>
    <rPh sb="8" eb="10">
      <t>サギョウ</t>
    </rPh>
    <phoneticPr fontId="5"/>
  </si>
  <si>
    <t>樹木病害虫防除等作業</t>
    <rPh sb="0" eb="2">
      <t>ジュモク</t>
    </rPh>
    <rPh sb="2" eb="5">
      <t>ビョウガイチュウ</t>
    </rPh>
    <rPh sb="5" eb="7">
      <t>ボウジョ</t>
    </rPh>
    <rPh sb="7" eb="8">
      <t>トウ</t>
    </rPh>
    <rPh sb="8" eb="10">
      <t>サギョウ</t>
    </rPh>
    <phoneticPr fontId="5"/>
  </si>
  <si>
    <t>蜂の巣駆除</t>
    <rPh sb="0" eb="1">
      <t>ハチ</t>
    </rPh>
    <rPh sb="2" eb="3">
      <t>ス</t>
    </rPh>
    <rPh sb="3" eb="5">
      <t>クジョ</t>
    </rPh>
    <phoneticPr fontId="5"/>
  </si>
  <si>
    <t>有害鳥獣駆除</t>
    <rPh sb="0" eb="2">
      <t>ユウガイ</t>
    </rPh>
    <rPh sb="2" eb="4">
      <t>チョウジュウ</t>
    </rPh>
    <rPh sb="4" eb="6">
      <t>クジョ</t>
    </rPh>
    <phoneticPr fontId="5"/>
  </si>
  <si>
    <t>消毒・殺菌作業</t>
    <rPh sb="0" eb="2">
      <t>ショウドク</t>
    </rPh>
    <rPh sb="3" eb="5">
      <t>サッキン</t>
    </rPh>
    <rPh sb="5" eb="7">
      <t>サギョウ</t>
    </rPh>
    <phoneticPr fontId="5"/>
  </si>
  <si>
    <t>文化財燻蒸等保存作業</t>
    <rPh sb="0" eb="3">
      <t>ブンカザイ</t>
    </rPh>
    <rPh sb="3" eb="5">
      <t>クンジョウ</t>
    </rPh>
    <rPh sb="5" eb="6">
      <t>トウ</t>
    </rPh>
    <rPh sb="6" eb="8">
      <t>ホゾン</t>
    </rPh>
    <rPh sb="8" eb="10">
      <t>サギョウ</t>
    </rPh>
    <phoneticPr fontId="5"/>
  </si>
  <si>
    <t>その他防除・駆除業務</t>
    <rPh sb="2" eb="3">
      <t>タ</t>
    </rPh>
    <rPh sb="3" eb="5">
      <t>ボウジョ</t>
    </rPh>
    <rPh sb="6" eb="8">
      <t>クジョ</t>
    </rPh>
    <rPh sb="8" eb="10">
      <t>ギョウム</t>
    </rPh>
    <phoneticPr fontId="5"/>
  </si>
  <si>
    <t>逓送業務</t>
    <rPh sb="0" eb="2">
      <t>テイソウ</t>
    </rPh>
    <rPh sb="2" eb="4">
      <t>ギョウム</t>
    </rPh>
    <phoneticPr fontId="5"/>
  </si>
  <si>
    <t>保健指導業務</t>
    <rPh sb="0" eb="2">
      <t>ホケン</t>
    </rPh>
    <rPh sb="2" eb="4">
      <t>シドウ</t>
    </rPh>
    <rPh sb="4" eb="6">
      <t>ギョウム</t>
    </rPh>
    <phoneticPr fontId="5"/>
  </si>
  <si>
    <t>介護サービス</t>
    <rPh sb="0" eb="2">
      <t>カイゴ</t>
    </rPh>
    <phoneticPr fontId="5"/>
  </si>
  <si>
    <t>配食サービス</t>
    <rPh sb="0" eb="1">
      <t>ハイ</t>
    </rPh>
    <rPh sb="1" eb="2">
      <t>ショク</t>
    </rPh>
    <phoneticPr fontId="5"/>
  </si>
  <si>
    <t>巡回・巡視業務</t>
    <rPh sb="0" eb="2">
      <t>ジュンカイ</t>
    </rPh>
    <rPh sb="3" eb="5">
      <t>ジュンシ</t>
    </rPh>
    <rPh sb="5" eb="7">
      <t>ギョウム</t>
    </rPh>
    <phoneticPr fontId="5"/>
  </si>
  <si>
    <t>森林施業</t>
    <rPh sb="0" eb="2">
      <t>シンリン</t>
    </rPh>
    <rPh sb="2" eb="4">
      <t>セギョウ</t>
    </rPh>
    <phoneticPr fontId="5"/>
  </si>
  <si>
    <t>森林測量・調査</t>
    <rPh sb="0" eb="2">
      <t>シンリン</t>
    </rPh>
    <rPh sb="2" eb="4">
      <t>ソクリョウ</t>
    </rPh>
    <rPh sb="5" eb="7">
      <t>チョウサ</t>
    </rPh>
    <phoneticPr fontId="5"/>
  </si>
  <si>
    <t>バス運行管理業務</t>
    <rPh sb="2" eb="4">
      <t>ウンコウ</t>
    </rPh>
    <rPh sb="4" eb="6">
      <t>カンリ</t>
    </rPh>
    <rPh sb="6" eb="8">
      <t>ギョウム</t>
    </rPh>
    <phoneticPr fontId="5"/>
  </si>
  <si>
    <t>給食・調理業務</t>
    <rPh sb="0" eb="2">
      <t>キュウショク</t>
    </rPh>
    <rPh sb="3" eb="5">
      <t>チョウリ</t>
    </rPh>
    <rPh sb="5" eb="7">
      <t>ギョウム</t>
    </rPh>
    <phoneticPr fontId="5"/>
  </si>
  <si>
    <t>給食献立表作成業務</t>
    <rPh sb="0" eb="2">
      <t>キュウショク</t>
    </rPh>
    <rPh sb="2" eb="5">
      <t>コンダテヒョウ</t>
    </rPh>
    <rPh sb="5" eb="7">
      <t>サクセイ</t>
    </rPh>
    <rPh sb="7" eb="9">
      <t>ギョウム</t>
    </rPh>
    <phoneticPr fontId="5"/>
  </si>
  <si>
    <t>その他受託事業</t>
    <rPh sb="2" eb="3">
      <t>タ</t>
    </rPh>
    <rPh sb="3" eb="5">
      <t>ジュタク</t>
    </rPh>
    <rPh sb="5" eb="7">
      <t>ジギョウ</t>
    </rPh>
    <phoneticPr fontId="5"/>
  </si>
  <si>
    <t>人材派遣</t>
    <rPh sb="0" eb="2">
      <t>ジンザイ</t>
    </rPh>
    <rPh sb="2" eb="4">
      <t>ハケン</t>
    </rPh>
    <phoneticPr fontId="5"/>
  </si>
  <si>
    <t>講師派遣</t>
    <rPh sb="0" eb="2">
      <t>コウシ</t>
    </rPh>
    <rPh sb="2" eb="4">
      <t>ハケン</t>
    </rPh>
    <phoneticPr fontId="5"/>
  </si>
  <si>
    <t>電話交換・受付業務</t>
    <rPh sb="0" eb="2">
      <t>デンワ</t>
    </rPh>
    <rPh sb="2" eb="4">
      <t>コウカン</t>
    </rPh>
    <rPh sb="5" eb="7">
      <t>ウケツケ</t>
    </rPh>
    <rPh sb="7" eb="9">
      <t>ギョウム</t>
    </rPh>
    <phoneticPr fontId="5"/>
  </si>
  <si>
    <t>研修・教育業務</t>
    <rPh sb="0" eb="2">
      <t>ケンシュウ</t>
    </rPh>
    <rPh sb="3" eb="5">
      <t>キョウイク</t>
    </rPh>
    <rPh sb="5" eb="7">
      <t>ギョウム</t>
    </rPh>
    <phoneticPr fontId="5"/>
  </si>
  <si>
    <t>監査業務</t>
    <rPh sb="0" eb="2">
      <t>カンサ</t>
    </rPh>
    <rPh sb="2" eb="4">
      <t>ギョウム</t>
    </rPh>
    <phoneticPr fontId="5"/>
  </si>
  <si>
    <t>運搬・配送業務</t>
    <rPh sb="0" eb="2">
      <t>ウンパン</t>
    </rPh>
    <rPh sb="3" eb="5">
      <t>ハイソウ</t>
    </rPh>
    <rPh sb="5" eb="7">
      <t>ギョウム</t>
    </rPh>
    <phoneticPr fontId="5"/>
  </si>
  <si>
    <t>旅行業</t>
    <rPh sb="0" eb="3">
      <t>リョコウギョウ</t>
    </rPh>
    <phoneticPr fontId="5"/>
  </si>
  <si>
    <t>翻訳・通訳</t>
    <rPh sb="0" eb="2">
      <t>ホンヤク</t>
    </rPh>
    <rPh sb="3" eb="5">
      <t>ツウヤク</t>
    </rPh>
    <phoneticPr fontId="5"/>
  </si>
  <si>
    <t>クリーニング</t>
    <phoneticPr fontId="5"/>
  </si>
  <si>
    <t>その他労務提供・サービス業務</t>
    <rPh sb="2" eb="3">
      <t>タ</t>
    </rPh>
    <rPh sb="3" eb="5">
      <t>ロウム</t>
    </rPh>
    <rPh sb="5" eb="7">
      <t>テイキョウ</t>
    </rPh>
    <rPh sb="12" eb="14">
      <t>ギョウム</t>
    </rPh>
    <phoneticPr fontId="5"/>
  </si>
  <si>
    <t>保険</t>
    <rPh sb="0" eb="2">
      <t>ホケン</t>
    </rPh>
    <phoneticPr fontId="5"/>
  </si>
  <si>
    <t>その他業務等</t>
    <rPh sb="2" eb="3">
      <t>タ</t>
    </rPh>
    <rPh sb="3" eb="5">
      <t>ギョウム</t>
    </rPh>
    <rPh sb="5" eb="6">
      <t>トウ</t>
    </rPh>
    <phoneticPr fontId="5"/>
  </si>
  <si>
    <t>「その他」を希望した場合の内訳</t>
    <rPh sb="3" eb="4">
      <t>タ</t>
    </rPh>
    <rPh sb="6" eb="8">
      <t>キボウ</t>
    </rPh>
    <rPh sb="10" eb="12">
      <t>バアイ</t>
    </rPh>
    <rPh sb="13" eb="15">
      <t>ウチワケ</t>
    </rPh>
    <phoneticPr fontId="5"/>
  </si>
  <si>
    <t>神石高原町 入札参加資格審査申請書【物品・施設業務等】</t>
    <rPh sb="0" eb="4">
      <t>ジンセキコウゲン</t>
    </rPh>
    <phoneticPr fontId="5"/>
  </si>
  <si>
    <t>E.経営情報</t>
    <rPh sb="2" eb="4">
      <t>ケイエイ</t>
    </rPh>
    <rPh sb="4" eb="6">
      <t>ジョウホウ</t>
    </rPh>
    <phoneticPr fontId="5"/>
  </si>
  <si>
    <t>神石高原町への</t>
    <rPh sb="0" eb="5">
      <t>ジンセキコウゲンチョウ</t>
    </rPh>
    <phoneticPr fontId="5"/>
  </si>
  <si>
    <t>納税義務</t>
    <phoneticPr fontId="5"/>
  </si>
  <si>
    <t>F.業種情報</t>
    <rPh sb="2" eb="4">
      <t>ギョウシュ</t>
    </rPh>
    <rPh sb="4" eb="6">
      <t>ジョウホウ</t>
    </rPh>
    <phoneticPr fontId="5"/>
  </si>
  <si>
    <t>自己資本額</t>
    <rPh sb="0" eb="2">
      <t>ジコ</t>
    </rPh>
    <rPh sb="2" eb="4">
      <t>シホン</t>
    </rPh>
    <rPh sb="4" eb="5">
      <t>ガク</t>
    </rPh>
    <phoneticPr fontId="5"/>
  </si>
  <si>
    <t>千円</t>
    <rPh sb="0" eb="2">
      <t>センエン</t>
    </rPh>
    <phoneticPr fontId="5"/>
  </si>
  <si>
    <t>従業員数</t>
    <rPh sb="0" eb="3">
      <t>ジュウギョウイン</t>
    </rPh>
    <rPh sb="3" eb="4">
      <t>スウ</t>
    </rPh>
    <phoneticPr fontId="5"/>
  </si>
  <si>
    <t>人</t>
    <rPh sb="0" eb="1">
      <t>ニン</t>
    </rPh>
    <phoneticPr fontId="5"/>
  </si>
  <si>
    <t>営業年数</t>
    <rPh sb="0" eb="2">
      <t>エイギョウ</t>
    </rPh>
    <rPh sb="2" eb="4">
      <t>ネンスウ</t>
    </rPh>
    <phoneticPr fontId="6"/>
  </si>
  <si>
    <t>年</t>
    <rPh sb="0" eb="1">
      <t>ネン</t>
    </rPh>
    <phoneticPr fontId="6"/>
  </si>
  <si>
    <t>リストから選択してください。</t>
    <phoneticPr fontId="5"/>
  </si>
  <si>
    <t>希望する品目の希望欄にリストから「○」を選択してください。
「その他」の品目を希望する場合は、具体的な内訳を入力してください。</t>
    <rPh sb="0" eb="2">
      <t>キボウ</t>
    </rPh>
    <rPh sb="4" eb="6">
      <t>ヒンモク</t>
    </rPh>
    <rPh sb="7" eb="9">
      <t>キボウ</t>
    </rPh>
    <rPh sb="9" eb="10">
      <t>ラン</t>
    </rPh>
    <rPh sb="20" eb="22">
      <t>センタク</t>
    </rPh>
    <rPh sb="33" eb="34">
      <t>タ</t>
    </rPh>
    <rPh sb="36" eb="38">
      <t>ヒンモク</t>
    </rPh>
    <rPh sb="39" eb="41">
      <t>キボウ</t>
    </rPh>
    <rPh sb="43" eb="45">
      <t>バアイ</t>
    </rPh>
    <rPh sb="47" eb="49">
      <t>グタイ</t>
    </rPh>
    <rPh sb="49" eb="50">
      <t>テキ</t>
    </rPh>
    <rPh sb="51" eb="53">
      <t>ウチワケ</t>
    </rPh>
    <rPh sb="54" eb="56">
      <t>ニュウリョク</t>
    </rPh>
    <phoneticPr fontId="5"/>
  </si>
  <si>
    <t>登記上の所在地</t>
    <rPh sb="0" eb="3">
      <t>トウキジョウ</t>
    </rPh>
    <rPh sb="4" eb="7">
      <t>ショザイチ</t>
    </rPh>
    <phoneticPr fontId="6"/>
  </si>
  <si>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</si>
  <si>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2"/>
  </si>
  <si>
    <t>支店・営業所に入札・契約権限を委任する場合、(1)入札・契約権限の委任欄にリストから「する」を選択し、支店・営業所情報を入力してください。</t>
    <phoneticPr fontId="5"/>
  </si>
  <si>
    <t xml:space="preserve">例)株式会社鈴木組　広島営業所
正式名称で入力してください。支店・営業所名は、１文字空けて入力してください。
</t>
    <phoneticPr fontId="5"/>
  </si>
  <si>
    <t xml:space="preserve">例)カブシキガイシャスズキグミ　ヒロシマエイギョウショ
正式名称を全角カタカナで入力してください。支店・営業所名は、１文字空けて入力してください。
</t>
    <phoneticPr fontId="5"/>
  </si>
  <si>
    <t>例)株式会社鈴木組　正式名称で入力してください。</t>
    <rPh sb="10" eb="12">
      <t>セイシキ</t>
    </rPh>
    <rPh sb="12" eb="14">
      <t>メイショウ</t>
    </rPh>
    <rPh sb="15" eb="17">
      <t>ニュウリョク</t>
    </rPh>
    <phoneticPr fontId="5"/>
  </si>
  <si>
    <t>例)0000-00-0000　半角の数字とハイフンで入力してください。</t>
    <phoneticPr fontId="5"/>
  </si>
  <si>
    <t>例)0000-00-0000　半角の数字とハイフンで入力してください。</t>
    <phoneticPr fontId="5"/>
  </si>
  <si>
    <t>この申請書の事務手続きをした方の情報を入力してください。申請書の確認で問い合わせをする場合があります。
行政書士に依頼している場合は、「D.行政書士情報」に入力してください。</t>
    <phoneticPr fontId="5"/>
  </si>
  <si>
    <t>一致する</t>
  </si>
  <si>
    <t>しない</t>
  </si>
  <si>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</si>
  <si>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例)カブシキガイシャスズキグミ　正式名称を全角カタカナで入力してください。</t>
    <phoneticPr fontId="5"/>
  </si>
  <si>
    <t>例)所長　正式名称で入力してください。</t>
    <rPh sb="10" eb="12">
      <t>ニュウリョク</t>
    </rPh>
    <phoneticPr fontId="5"/>
  </si>
  <si>
    <t>例)10　営業年数を入力してください。 創業から申請日まで（組織変更、合併等による期間の通算可）。
１年に満たない場合は0を入力してください。</t>
    <phoneticPr fontId="5"/>
  </si>
  <si>
    <t>物品</t>
  </si>
  <si>
    <t>例)1000001　「-（ハイフン）」を使わず7桁の数字で入力してください。</t>
    <phoneticPr fontId="5"/>
  </si>
  <si>
    <t>令和7・8年度において、神石高原町が発注する物品の購入、修繕、貸借等及び施設業務委託に係る競争入札又は見積に参加する資格の審査を申請します。</t>
    <rPh sb="0" eb="2">
      <t>レイワ</t>
    </rPh>
    <rPh sb="5" eb="7">
      <t>ネンド</t>
    </rPh>
    <rPh sb="12" eb="17">
      <t>ジンセキコウゲンチョウ</t>
    </rPh>
    <rPh sb="18" eb="20">
      <t>ハッチュウ</t>
    </rPh>
    <rPh sb="22" eb="24">
      <t>ブッピン</t>
    </rPh>
    <rPh sb="25" eb="27">
      <t>コウニュウ</t>
    </rPh>
    <rPh sb="28" eb="30">
      <t>シュウゼン</t>
    </rPh>
    <rPh sb="31" eb="33">
      <t>タイシャク</t>
    </rPh>
    <rPh sb="33" eb="34">
      <t>トウ</t>
    </rPh>
    <rPh sb="34" eb="35">
      <t>オヨ</t>
    </rPh>
    <rPh sb="36" eb="38">
      <t>シセツ</t>
    </rPh>
    <rPh sb="38" eb="40">
      <t>ギョウム</t>
    </rPh>
    <rPh sb="40" eb="42">
      <t>イタク</t>
    </rPh>
    <rPh sb="43" eb="44">
      <t>カカワ</t>
    </rPh>
    <rPh sb="45" eb="47">
      <t>キョウソウ</t>
    </rPh>
    <rPh sb="47" eb="49">
      <t>ニュウサツ</t>
    </rPh>
    <rPh sb="49" eb="50">
      <t>マタ</t>
    </rPh>
    <rPh sb="51" eb="53">
      <t>ミツ</t>
    </rPh>
    <rPh sb="54" eb="56">
      <t>サンカ</t>
    </rPh>
    <rPh sb="58" eb="60">
      <t>シカク</t>
    </rPh>
    <rPh sb="61" eb="63">
      <t>シンサ</t>
    </rPh>
    <rPh sb="64" eb="66">
      <t>シンセイ</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</si>
  <si>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</si>
  <si>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</si>
  <si>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</si>
  <si>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34_神石高原町</t>
  </si>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</sst>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quot;#,##0_);[Red]\(&quot;¥&quot;#,##0\)"/>
    <numFmt numFmtId="177" formatCode="&quot;Ver.&quot;yyyymmdd"/>
    <numFmt numFmtId="178" formatCode="\(#\)"/>
    <numFmt numFmtId="179" formatCode="000\-0000"/>
    <numFmt numFmtId="180" formatCode="#,##0_ "/>
    <numFmt numFmtId="181" formatCode="0_);[Red]\(0\)"/>
    <numFmt numFmtId="182" formatCode="0_ "/>
    <numFmt numFmtId="183" formatCode="#,##0_ ;[Red]\-#,##0\ "/>
    <numFmt numFmtId="184" formatCode="0000000"/>
    <numFmt numFmtId="185" formatCode="&quot;Ver.&quot;@"/>
  </numFmts>
  <fonts count="23"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8"/>
      <color theme="3"/>
      <name val="ＭＳ Ｐゴシック"/>
      <family val="2"/>
      <charset val="128"/>
      <scheme val="major"/>
    </font>
    <font>
      <sz val="6"/>
      <name val="ＭＳ Ｐゴシック"/>
      <family val="3"/>
      <charset val="128"/>
    </font>
    <font>
      <sz val="11"/>
      <name val="ＭＳ ゴシック"/>
      <family val="3"/>
      <charset val="128"/>
    </font>
    <font>
      <b/>
      <sz val="11"/>
      <name val="ＭＳ ゴシック"/>
      <family val="3"/>
      <charset val="128"/>
    </font>
    <font>
      <sz val="10"/>
      <color theme="1" tint="4.9989318521683403E-2"/>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bgColor indexed="64"/>
      </patternFill>
    </fill>
  </fills>
  <borders count="48">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auto="1"/>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auto="1"/>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auto="1"/>
      </bottom>
      <diagonal/>
    </border>
    <border>
      <left style="hair">
        <color indexed="64"/>
      </left>
      <right style="thin">
        <color auto="1"/>
      </right>
      <top style="thin">
        <color auto="1"/>
      </top>
      <bottom style="thin">
        <color auto="1"/>
      </bottom>
      <diagonal/>
    </border>
    <border>
      <left style="hair">
        <color indexed="64"/>
      </left>
      <right style="thin">
        <color indexed="64"/>
      </right>
      <top/>
      <bottom style="thin">
        <color indexed="64"/>
      </bottom>
      <diagonal/>
    </border>
    <border>
      <left style="hair">
        <color indexed="64"/>
      </left>
      <right style="thin">
        <color auto="1"/>
      </right>
      <top style="thin">
        <color indexed="64"/>
      </top>
      <bottom/>
      <diagonal/>
    </border>
    <border>
      <left style="thin">
        <color indexed="64"/>
      </left>
      <right style="hair">
        <color indexed="64"/>
      </right>
      <top style="thin">
        <color indexed="64"/>
      </top>
      <bottom/>
      <diagonal/>
    </border>
    <border>
      <left style="thin">
        <color indexed="64"/>
      </left>
      <right/>
      <top style="hair">
        <color auto="1"/>
      </top>
      <bottom/>
      <diagonal/>
    </border>
    <border>
      <left/>
      <right/>
      <top/>
      <bottom style="hair">
        <color indexed="64"/>
      </bottom>
      <diagonal/>
    </border>
    <border>
      <left/>
      <right/>
      <top style="hair">
        <color auto="1"/>
      </top>
      <bottom style="hair">
        <color auto="1"/>
      </bottom>
      <diagonal/>
    </border>
    <border>
      <left/>
      <right/>
      <top style="hair">
        <color auto="1"/>
      </top>
      <bottom style="thin">
        <color indexed="64"/>
      </bottom>
      <diagonal/>
    </border>
    <border>
      <left/>
      <right/>
      <top style="hair">
        <color indexed="64"/>
      </top>
      <bottom/>
      <diagonal/>
    </border>
    <border>
      <left/>
      <right/>
      <top style="thin">
        <color indexed="64"/>
      </top>
      <bottom style="hair">
        <color auto="1"/>
      </bottom>
      <diagonal/>
    </border>
    <border>
      <left style="hair">
        <color indexed="64"/>
      </left>
      <right/>
      <top style="thin">
        <color indexed="64"/>
      </top>
      <bottom/>
      <diagonal/>
    </border>
    <border>
      <left/>
      <right style="hair">
        <color indexed="64"/>
      </right>
      <top style="thin">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hair">
        <color indexed="64"/>
      </left>
      <right/>
      <top/>
      <bottom/>
      <diagonal/>
    </border>
    <border>
      <left style="hair">
        <color indexed="64"/>
      </left>
      <right/>
      <top/>
      <bottom style="thin">
        <color indexed="64"/>
      </bottom>
      <diagonal/>
    </border>
  </borders>
  <cellStyleXfs count="20">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xf numFmtId="0" fontId="9" fillId="0" borderId="0"/>
  </cellStyleXfs>
  <cellXfs count="195">
    <xf numFmtId="0" fontId="0" fillId="0" borderId="0" xfId="0">
      <alignment vertical="center"/>
    </xf>
    <xf numFmtId="49" fontId="20" fillId="2" borderId="24" xfId="2" applyNumberFormat="1" applyFont="1" applyFill="1" applyBorder="1" applyAlignment="1" applyProtection="1">
      <alignment horizontal="center" vertical="center"/>
      <protection locked="0"/>
    </xf>
    <xf numFmtId="49" fontId="20" fillId="2" borderId="12" xfId="2" applyNumberFormat="1" applyFont="1" applyFill="1" applyBorder="1" applyAlignment="1" applyProtection="1">
      <alignment horizontal="center" vertical="center"/>
      <protection locked="0"/>
    </xf>
    <xf numFmtId="49" fontId="20" fillId="2" borderId="17" xfId="2" applyNumberFormat="1" applyFont="1" applyFill="1" applyBorder="1" applyAlignment="1" applyProtection="1">
      <alignment horizontal="center" vertical="center"/>
      <protection locked="0"/>
    </xf>
    <xf numFmtId="49" fontId="20" fillId="2" borderId="13" xfId="2" applyNumberFormat="1" applyFont="1" applyFill="1" applyBorder="1" applyAlignment="1" applyProtection="1">
      <alignment horizontal="center" vertical="center"/>
      <protection locked="0"/>
    </xf>
    <xf numFmtId="49" fontId="20" fillId="2" borderId="16" xfId="2" applyNumberFormat="1" applyFont="1" applyFill="1" applyBorder="1" applyAlignment="1" applyProtection="1">
      <alignment horizontal="center" vertical="center"/>
      <protection locked="0"/>
    </xf>
    <xf numFmtId="49" fontId="20" fillId="2" borderId="14" xfId="2" applyNumberFormat="1" applyFont="1" applyFill="1" applyBorder="1" applyAlignment="1" applyProtection="1">
      <alignment horizontal="center" vertical="center"/>
      <protection locked="0"/>
    </xf>
    <xf numFmtId="49" fontId="20" fillId="2" borderId="25" xfId="2" applyNumberFormat="1" applyFont="1" applyFill="1" applyBorder="1" applyAlignment="1" applyProtection="1">
      <alignment horizontal="center" vertical="center"/>
      <protection locked="0"/>
    </xf>
    <xf numFmtId="49" fontId="20" fillId="2" borderId="13" xfId="1" applyNumberFormat="1" applyFont="1" applyFill="1" applyBorder="1" applyAlignment="1" applyProtection="1">
      <alignment horizontal="center" vertical="center"/>
      <protection locked="0"/>
    </xf>
    <xf numFmtId="49" fontId="20" fillId="2" borderId="12" xfId="1" applyNumberFormat="1" applyFont="1" applyFill="1" applyBorder="1" applyAlignment="1" applyProtection="1">
      <alignment horizontal="center" vertical="center"/>
      <protection locked="0"/>
    </xf>
    <xf numFmtId="49" fontId="20" fillId="2" borderId="17" xfId="1" applyNumberFormat="1" applyFont="1" applyFill="1" applyBorder="1" applyAlignment="1" applyProtection="1">
      <alignment horizontal="center" vertical="center"/>
      <protection locked="0"/>
    </xf>
    <xf numFmtId="49" fontId="20" fillId="2" borderId="14" xfId="1" applyNumberFormat="1" applyFont="1" applyFill="1" applyBorder="1" applyAlignment="1" applyProtection="1">
      <alignment horizontal="center" vertical="center"/>
      <protection locked="0"/>
    </xf>
    <xf numFmtId="49" fontId="20" fillId="2" borderId="12" xfId="0" applyNumberFormat="1" applyFont="1" applyFill="1" applyBorder="1" applyAlignment="1" applyProtection="1">
      <alignment horizontal="center" vertical="center"/>
      <protection locked="0"/>
    </xf>
    <xf numFmtId="49" fontId="20" fillId="2" borderId="38" xfId="2" applyNumberFormat="1" applyFont="1" applyFill="1" applyBorder="1" applyAlignment="1" applyProtection="1">
      <alignment horizontal="left" vertical="top" wrapText="1"/>
      <protection locked="0"/>
    </xf>
    <xf numFmtId="0" fontId="20" fillId="2" borderId="6" xfId="2" applyFont="1" applyFill="1" applyBorder="1" applyAlignment="1" applyProtection="1">
      <alignment horizontal="left" vertical="top" wrapText="1"/>
      <protection locked="0"/>
    </xf>
    <xf numFmtId="0" fontId="20" fillId="2" borderId="8" xfId="2" applyFont="1" applyFill="1" applyBorder="1" applyAlignment="1" applyProtection="1">
      <alignment horizontal="left" vertical="top" wrapText="1"/>
      <protection locked="0"/>
    </xf>
    <xf numFmtId="0" fontId="20" fillId="2" borderId="46" xfId="2" applyFont="1" applyFill="1" applyBorder="1" applyAlignment="1" applyProtection="1">
      <alignment horizontal="left" vertical="top" wrapText="1"/>
      <protection locked="0"/>
    </xf>
    <xf numFmtId="0" fontId="20" fillId="2" borderId="0" xfId="2" applyFont="1" applyFill="1" applyAlignment="1" applyProtection="1">
      <alignment horizontal="left" vertical="top" wrapText="1"/>
      <protection locked="0"/>
    </xf>
    <xf numFmtId="0" fontId="20" fillId="2" borderId="11" xfId="2" applyFont="1" applyFill="1" applyBorder="1" applyAlignment="1" applyProtection="1">
      <alignment horizontal="left" vertical="top" wrapText="1"/>
      <protection locked="0"/>
    </xf>
    <xf numFmtId="49" fontId="20" fillId="2" borderId="47" xfId="2" applyNumberFormat="1" applyFont="1" applyFill="1" applyBorder="1" applyAlignment="1" applyProtection="1">
      <alignment horizontal="left" vertical="top" wrapText="1"/>
      <protection locked="0"/>
    </xf>
    <xf numFmtId="0" fontId="20" fillId="2" borderId="3" xfId="2" applyFont="1" applyFill="1" applyBorder="1" applyAlignment="1" applyProtection="1">
      <alignment horizontal="left" vertical="top" wrapText="1"/>
      <protection locked="0"/>
    </xf>
    <xf numFmtId="0" fontId="20" fillId="2" borderId="4" xfId="2" applyFont="1" applyFill="1" applyBorder="1" applyAlignment="1" applyProtection="1">
      <alignment horizontal="left" vertical="top" wrapText="1"/>
      <protection locked="0"/>
    </xf>
    <xf numFmtId="49" fontId="20" fillId="2" borderId="0" xfId="0" applyNumberFormat="1" applyFont="1" applyFill="1" applyAlignment="1" applyProtection="1">
      <alignment horizontal="left" vertical="center"/>
      <protection locked="0"/>
    </xf>
    <xf numFmtId="184" fontId="20" fillId="2" borderId="0" xfId="0" applyNumberFormat="1" applyFont="1" applyFill="1" applyAlignment="1" applyProtection="1">
      <alignment horizontal="left" vertical="center"/>
      <protection locked="0"/>
    </xf>
    <xf numFmtId="179" fontId="20" fillId="2" borderId="0" xfId="0" applyNumberFormat="1" applyFont="1" applyFill="1" applyAlignment="1" applyProtection="1">
      <alignment horizontal="left" vertical="center"/>
      <protection locked="0"/>
    </xf>
    <xf numFmtId="49" fontId="20" fillId="2" borderId="0" xfId="0" applyNumberFormat="1" applyFont="1" applyFill="1" applyAlignment="1" applyProtection="1">
      <alignment horizontal="left" vertical="center" shrinkToFit="1"/>
      <protection locked="0"/>
    </xf>
    <xf numFmtId="38" fontId="20" fillId="2" borderId="0" xfId="0" applyNumberFormat="1" applyFont="1" applyFill="1" applyAlignment="1" applyProtection="1">
      <alignment horizontal="right" vertical="center"/>
      <protection locked="0"/>
    </xf>
    <xf numFmtId="49" fontId="20" fillId="2" borderId="0" xfId="0" applyNumberFormat="1" applyFont="1" applyFill="1" applyAlignment="1" applyProtection="1">
      <alignment horizontal="right" vertical="center"/>
      <protection locked="0"/>
    </xf>
    <xf numFmtId="0" fontId="20" fillId="2" borderId="0" xfId="0" applyFont="1" applyFill="1" applyAlignment="1" applyProtection="1">
      <alignment horizontal="left" vertical="center"/>
      <protection locked="0"/>
    </xf>
    <xf numFmtId="49" fontId="20" fillId="2" borderId="38" xfId="1" applyNumberFormat="1" applyFont="1" applyFill="1" applyBorder="1" applyAlignment="1" applyProtection="1">
      <alignment horizontal="left" vertical="top" wrapText="1"/>
      <protection locked="0"/>
    </xf>
    <xf numFmtId="0" fontId="20" fillId="2" borderId="6" xfId="1" applyFont="1" applyFill="1" applyBorder="1" applyAlignment="1" applyProtection="1">
      <alignment horizontal="left" vertical="top" wrapText="1"/>
      <protection locked="0"/>
    </xf>
    <xf numFmtId="0" fontId="20" fillId="2" borderId="8" xfId="1" applyFont="1" applyFill="1" applyBorder="1" applyAlignment="1" applyProtection="1">
      <alignment horizontal="left" vertical="top" wrapText="1"/>
      <protection locked="0"/>
    </xf>
    <xf numFmtId="0" fontId="20" fillId="2" borderId="46" xfId="1" applyFont="1" applyFill="1" applyBorder="1" applyAlignment="1" applyProtection="1">
      <alignment horizontal="left" vertical="top" wrapText="1"/>
      <protection locked="0"/>
    </xf>
    <xf numFmtId="0" fontId="20" fillId="2" borderId="0" xfId="1" applyFont="1" applyFill="1" applyAlignment="1" applyProtection="1">
      <alignment horizontal="left" vertical="top" wrapText="1"/>
      <protection locked="0"/>
    </xf>
    <xf numFmtId="0" fontId="20" fillId="2" borderId="11" xfId="1" applyFont="1" applyFill="1" applyBorder="1" applyAlignment="1" applyProtection="1">
      <alignment horizontal="left" vertical="top" wrapText="1"/>
      <protection locked="0"/>
    </xf>
    <xf numFmtId="49" fontId="20" fillId="2" borderId="46" xfId="1" applyNumberFormat="1" applyFont="1" applyFill="1" applyBorder="1" applyAlignment="1" applyProtection="1">
      <alignment horizontal="left" vertical="top" wrapText="1"/>
      <protection locked="0"/>
    </xf>
    <xf numFmtId="0" fontId="20" fillId="2" borderId="47" xfId="1" applyFont="1" applyFill="1" applyBorder="1" applyAlignment="1" applyProtection="1">
      <alignment horizontal="left" vertical="top" wrapText="1"/>
      <protection locked="0"/>
    </xf>
    <xf numFmtId="0" fontId="20" fillId="2" borderId="3" xfId="1" applyFont="1" applyFill="1" applyBorder="1" applyAlignment="1" applyProtection="1">
      <alignment horizontal="left" vertical="top" wrapText="1"/>
      <protection locked="0"/>
    </xf>
    <xf numFmtId="0" fontId="20" fillId="2" borderId="4" xfId="1" applyFont="1" applyFill="1" applyBorder="1" applyAlignment="1" applyProtection="1">
      <alignment horizontal="left" vertical="top" wrapText="1"/>
      <protection locked="0"/>
    </xf>
    <xf numFmtId="49" fontId="20" fillId="2" borderId="46" xfId="2" applyNumberFormat="1" applyFont="1" applyFill="1" applyBorder="1" applyAlignment="1" applyProtection="1">
      <alignment horizontal="left" vertical="top" wrapText="1"/>
      <protection locked="0"/>
    </xf>
    <xf numFmtId="0" fontId="20" fillId="2" borderId="47" xfId="2" applyFont="1" applyFill="1" applyBorder="1" applyAlignment="1" applyProtection="1">
      <alignment horizontal="left" vertical="top" wrapText="1"/>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4" fontId="4" fillId="0" borderId="0" xfId="2" applyNumberFormat="1" applyFont="1" applyProtection="1">
      <alignment vertical="center"/>
    </xf>
    <xf numFmtId="185" fontId="7" fillId="0" borderId="0" xfId="1" applyNumberFormat="1" applyFont="1" applyAlignment="1" applyProtection="1">
      <alignment horizontal="right" vertical="top"/>
    </xf>
    <xf numFmtId="177" fontId="4" fillId="0" borderId="0" xfId="1" applyNumberFormat="1" applyFont="1" applyAlignment="1" applyProtection="1">
      <alignment vertical="top"/>
    </xf>
    <xf numFmtId="0" fontId="13" fillId="0" borderId="0" xfId="2" applyFont="1" applyProtection="1">
      <alignment vertical="center"/>
    </xf>
    <xf numFmtId="0" fontId="4" fillId="0" borderId="0" xfId="1" applyFont="1" applyProtection="1">
      <alignment vertical="center"/>
    </xf>
    <xf numFmtId="0" fontId="4" fillId="0" borderId="3" xfId="2" applyFont="1" applyBorder="1" applyProtection="1">
      <alignment vertical="center"/>
    </xf>
    <xf numFmtId="0" fontId="20" fillId="3" borderId="5" xfId="2" applyFont="1" applyFill="1" applyBorder="1" applyProtection="1">
      <alignment vertical="center"/>
    </xf>
    <xf numFmtId="0" fontId="20" fillId="3" borderId="6" xfId="2" applyFont="1" applyFill="1" applyBorder="1" applyProtection="1">
      <alignment vertical="center"/>
    </xf>
    <xf numFmtId="0" fontId="20" fillId="3" borderId="8" xfId="2" applyFont="1" applyFill="1" applyBorder="1" applyProtection="1">
      <alignment vertical="center"/>
    </xf>
    <xf numFmtId="49" fontId="4" fillId="0" borderId="0" xfId="1" applyNumberFormat="1" applyFont="1" applyProtection="1">
      <alignment vertical="center"/>
    </xf>
    <xf numFmtId="0" fontId="20" fillId="3" borderId="9" xfId="2" applyFont="1" applyFill="1" applyBorder="1" applyProtection="1">
      <alignment vertical="center"/>
    </xf>
    <xf numFmtId="0" fontId="20" fillId="3" borderId="0" xfId="2" applyFont="1" applyFill="1" applyProtection="1">
      <alignment vertical="center"/>
    </xf>
    <xf numFmtId="0" fontId="20" fillId="3" borderId="11" xfId="2" applyFont="1" applyFill="1" applyBorder="1" applyProtection="1">
      <alignment vertical="center"/>
    </xf>
    <xf numFmtId="0" fontId="20" fillId="3" borderId="7" xfId="2" applyFont="1" applyFill="1" applyBorder="1" applyProtection="1">
      <alignment vertical="center"/>
    </xf>
    <xf numFmtId="0" fontId="20" fillId="3" borderId="3" xfId="2" applyFont="1" applyFill="1" applyBorder="1" applyProtection="1">
      <alignment vertical="center"/>
    </xf>
    <xf numFmtId="0" fontId="20" fillId="3" borderId="4" xfId="2" applyFont="1" applyFill="1" applyBorder="1" applyProtection="1">
      <alignment vertical="center"/>
    </xf>
    <xf numFmtId="181" fontId="4" fillId="0" borderId="0" xfId="1" applyNumberFormat="1" applyFont="1" applyProtection="1">
      <alignment vertical="center"/>
    </xf>
    <xf numFmtId="0" fontId="15" fillId="0" borderId="5" xfId="0" applyFont="1" applyBorder="1" applyAlignment="1" applyProtection="1">
      <alignment horizontal="left" vertical="center" indent="1"/>
    </xf>
    <xf numFmtId="0" fontId="15" fillId="0" borderId="6" xfId="0" applyFont="1" applyBorder="1" applyAlignment="1" applyProtection="1">
      <alignment horizontal="left" vertical="center" indent="1"/>
    </xf>
    <xf numFmtId="0" fontId="15" fillId="0" borderId="8" xfId="0" applyFont="1" applyBorder="1" applyAlignment="1" applyProtection="1">
      <alignment horizontal="left" vertical="center" indent="1"/>
    </xf>
    <xf numFmtId="0" fontId="15" fillId="0" borderId="9" xfId="0" applyFont="1" applyBorder="1" applyProtection="1">
      <alignment vertical="center"/>
    </xf>
    <xf numFmtId="0" fontId="15" fillId="0" borderId="0" xfId="0" applyFont="1" applyProtection="1">
      <alignment vertical="center"/>
    </xf>
    <xf numFmtId="0" fontId="4" fillId="0" borderId="6" xfId="0" applyFont="1" applyBorder="1" applyProtection="1">
      <alignment vertical="center"/>
    </xf>
    <xf numFmtId="0" fontId="4" fillId="0" borderId="8" xfId="0" applyFont="1" applyBorder="1" applyProtection="1">
      <alignment vertical="center"/>
    </xf>
    <xf numFmtId="0" fontId="4" fillId="0" borderId="0" xfId="0" applyFont="1" applyProtection="1">
      <alignment vertical="center"/>
    </xf>
    <xf numFmtId="0" fontId="4" fillId="0" borderId="11" xfId="0" applyFont="1" applyBorder="1" applyProtection="1">
      <alignment vertical="center"/>
    </xf>
    <xf numFmtId="178" fontId="4" fillId="0" borderId="9" xfId="0" applyNumberFormat="1" applyFont="1" applyBorder="1" applyProtection="1">
      <alignment vertical="center"/>
    </xf>
    <xf numFmtId="178" fontId="4" fillId="0" borderId="0" xfId="0" applyNumberFormat="1"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22" fillId="0" borderId="0" xfId="0" applyFont="1" applyAlignment="1" applyProtection="1">
      <alignment vertical="top"/>
    </xf>
    <xf numFmtId="49" fontId="16" fillId="0" borderId="0" xfId="0" applyNumberFormat="1" applyFont="1" applyAlignment="1" applyProtection="1">
      <alignment horizontal="right" vertical="top"/>
    </xf>
    <xf numFmtId="0" fontId="4" fillId="0" borderId="9" xfId="0" applyFont="1" applyBorder="1" applyProtection="1">
      <alignment vertical="center"/>
    </xf>
    <xf numFmtId="0" fontId="14" fillId="0" borderId="11" xfId="0" applyFont="1" applyBorder="1" applyAlignment="1" applyProtection="1">
      <alignment vertical="top"/>
    </xf>
    <xf numFmtId="0" fontId="4" fillId="0" borderId="11" xfId="2" applyFont="1" applyBorder="1" applyProtection="1">
      <alignment vertical="center"/>
    </xf>
    <xf numFmtId="49" fontId="22" fillId="0" borderId="0" xfId="0" applyNumberFormat="1" applyFont="1" applyAlignment="1" applyProtection="1">
      <alignment vertical="top"/>
    </xf>
    <xf numFmtId="180" fontId="22" fillId="0" borderId="0" xfId="0" applyNumberFormat="1" applyFont="1" applyAlignment="1" applyProtection="1">
      <alignment vertical="top"/>
    </xf>
    <xf numFmtId="49" fontId="4" fillId="0" borderId="0" xfId="0" applyNumberFormat="1" applyFont="1" applyProtection="1">
      <alignment vertical="center"/>
    </xf>
    <xf numFmtId="0" fontId="4" fillId="0" borderId="7" xfId="0" applyFont="1" applyBorder="1" applyProtection="1">
      <alignment vertical="center"/>
    </xf>
    <xf numFmtId="0" fontId="4" fillId="0" borderId="3" xfId="0" applyFont="1" applyBorder="1" applyProtection="1">
      <alignment vertical="center"/>
    </xf>
    <xf numFmtId="0" fontId="14" fillId="0" borderId="3" xfId="0" applyFont="1" applyBorder="1" applyAlignment="1" applyProtection="1">
      <alignment horizontal="right" vertical="top"/>
    </xf>
    <xf numFmtId="0" fontId="14" fillId="0" borderId="3" xfId="0" applyFont="1" applyBorder="1" applyAlignment="1" applyProtection="1">
      <alignment vertical="top"/>
    </xf>
    <xf numFmtId="0" fontId="4" fillId="0" borderId="4" xfId="0" applyFont="1" applyBorder="1" applyProtection="1">
      <alignment vertical="center"/>
    </xf>
    <xf numFmtId="0" fontId="14" fillId="0" borderId="0" xfId="0" applyFont="1" applyAlignment="1" applyProtection="1">
      <alignment vertical="top"/>
    </xf>
    <xf numFmtId="0" fontId="16" fillId="0" borderId="0" xfId="0" applyFont="1" applyProtection="1">
      <alignment vertical="center"/>
    </xf>
    <xf numFmtId="0" fontId="16" fillId="0" borderId="0" xfId="0" applyFont="1" applyAlignment="1" applyProtection="1">
      <alignment horizontal="left" vertical="top"/>
    </xf>
    <xf numFmtId="0" fontId="22" fillId="0" borderId="0" xfId="0" applyFont="1" applyAlignment="1" applyProtection="1">
      <alignment vertical="top" wrapText="1"/>
    </xf>
    <xf numFmtId="0" fontId="22" fillId="0" borderId="0" xfId="0" applyFont="1" applyAlignment="1" applyProtection="1">
      <alignment vertical="top"/>
    </xf>
    <xf numFmtId="0" fontId="4" fillId="0" borderId="11" xfId="1" applyFont="1" applyBorder="1" applyProtection="1">
      <alignment vertical="center"/>
    </xf>
    <xf numFmtId="0" fontId="16" fillId="0" borderId="3" xfId="0" applyFont="1" applyBorder="1" applyAlignment="1" applyProtection="1">
      <alignment horizontal="right" vertical="top"/>
    </xf>
    <xf numFmtId="0" fontId="16" fillId="0" borderId="3" xfId="0" applyFont="1" applyBorder="1" applyAlignment="1" applyProtection="1">
      <alignment vertical="top"/>
    </xf>
    <xf numFmtId="0" fontId="17" fillId="0" borderId="9" xfId="0" applyFont="1" applyBorder="1" applyProtection="1">
      <alignment vertical="center"/>
    </xf>
    <xf numFmtId="0" fontId="17" fillId="0" borderId="0" xfId="0" applyFont="1" applyProtection="1">
      <alignment vertical="center"/>
    </xf>
    <xf numFmtId="49" fontId="4" fillId="0" borderId="6" xfId="0" applyNumberFormat="1" applyFont="1" applyBorder="1" applyProtection="1">
      <alignment vertical="center"/>
    </xf>
    <xf numFmtId="0" fontId="22" fillId="0" borderId="0" xfId="0" applyFont="1" applyAlignment="1" applyProtection="1">
      <alignment horizontal="left" vertical="center" wrapText="1"/>
    </xf>
    <xf numFmtId="179" fontId="14" fillId="0" borderId="0" xfId="0" applyNumberFormat="1" applyFont="1" applyAlignment="1" applyProtection="1">
      <alignment vertical="top"/>
    </xf>
    <xf numFmtId="179" fontId="4" fillId="0" borderId="0" xfId="2" applyNumberFormat="1" applyFont="1" applyProtection="1">
      <alignment vertical="center"/>
    </xf>
    <xf numFmtId="183" fontId="4" fillId="0" borderId="0" xfId="0" applyNumberFormat="1" applyFont="1" applyProtection="1">
      <alignment vertical="center"/>
    </xf>
    <xf numFmtId="183" fontId="14" fillId="0" borderId="0" xfId="0" applyNumberFormat="1" applyFont="1" applyAlignment="1" applyProtection="1">
      <alignment vertical="top"/>
    </xf>
    <xf numFmtId="0" fontId="4" fillId="0" borderId="7" xfId="2" applyFont="1" applyBorder="1" applyProtection="1">
      <alignment vertical="center"/>
    </xf>
    <xf numFmtId="0" fontId="15" fillId="0" borderId="9" xfId="0" applyFont="1" applyBorder="1" applyAlignment="1" applyProtection="1">
      <alignment horizontal="left" vertical="center" indent="1"/>
    </xf>
    <xf numFmtId="0" fontId="15" fillId="0" borderId="0" xfId="0" applyFont="1" applyAlignment="1" applyProtection="1">
      <alignment horizontal="left" vertical="center" indent="1"/>
    </xf>
    <xf numFmtId="0" fontId="4" fillId="0" borderId="8" xfId="2" applyFont="1" applyBorder="1" applyProtection="1">
      <alignment vertical="center"/>
    </xf>
    <xf numFmtId="0" fontId="4" fillId="0" borderId="0" xfId="0" applyFont="1" applyAlignment="1" applyProtection="1">
      <alignment horizontal="left" vertical="center"/>
    </xf>
    <xf numFmtId="180" fontId="4" fillId="0" borderId="0" xfId="1" applyNumberFormat="1" applyFont="1" applyProtection="1">
      <alignment vertical="center"/>
    </xf>
    <xf numFmtId="183" fontId="4" fillId="0" borderId="0" xfId="1" applyNumberFormat="1" applyFont="1" applyProtection="1">
      <alignment vertical="center"/>
    </xf>
    <xf numFmtId="183" fontId="4" fillId="0" borderId="0" xfId="1" applyNumberFormat="1" applyFont="1" applyAlignment="1" applyProtection="1">
      <alignment horizontal="right" vertical="center"/>
    </xf>
    <xf numFmtId="180" fontId="4" fillId="0" borderId="0" xfId="1" applyNumberFormat="1" applyFont="1" applyAlignment="1" applyProtection="1">
      <alignment horizontal="right" vertical="center"/>
    </xf>
    <xf numFmtId="183" fontId="4" fillId="0" borderId="11" xfId="1" applyNumberFormat="1" applyFont="1" applyBorder="1" applyAlignment="1" applyProtection="1">
      <alignment horizontal="right" vertical="center"/>
    </xf>
    <xf numFmtId="180" fontId="16" fillId="0" borderId="0" xfId="0" applyNumberFormat="1" applyFont="1" applyAlignment="1" applyProtection="1">
      <alignment horizontal="right" vertical="top"/>
    </xf>
    <xf numFmtId="0" fontId="22" fillId="0" borderId="0" xfId="0" applyFont="1" applyAlignment="1" applyProtection="1">
      <alignment horizontal="left" vertical="top" wrapText="1"/>
    </xf>
    <xf numFmtId="0" fontId="16" fillId="0" borderId="11" xfId="0" applyFont="1" applyBorder="1" applyAlignment="1" applyProtection="1">
      <alignment vertical="top"/>
    </xf>
    <xf numFmtId="0" fontId="4" fillId="0" borderId="0" xfId="2" applyFont="1" applyAlignment="1" applyProtection="1">
      <alignment vertical="top"/>
    </xf>
    <xf numFmtId="0" fontId="15" fillId="0" borderId="7" xfId="0" applyFont="1" applyBorder="1" applyProtection="1">
      <alignment vertical="center"/>
    </xf>
    <xf numFmtId="49" fontId="4" fillId="0" borderId="0" xfId="2" applyNumberFormat="1" applyFont="1" applyProtection="1">
      <alignment vertical="center"/>
    </xf>
    <xf numFmtId="0" fontId="16" fillId="0" borderId="0" xfId="0" applyFont="1" applyAlignment="1" applyProtection="1">
      <alignment vertical="center" wrapText="1"/>
    </xf>
    <xf numFmtId="0" fontId="16" fillId="0" borderId="0" xfId="0" applyFont="1" applyProtection="1">
      <alignment vertical="center"/>
    </xf>
    <xf numFmtId="49" fontId="16" fillId="0" borderId="0" xfId="0" applyNumberFormat="1" applyFont="1" applyProtection="1">
      <alignment vertical="center"/>
    </xf>
    <xf numFmtId="0" fontId="13" fillId="0" borderId="0" xfId="0" applyFont="1" applyProtection="1">
      <alignment vertical="center"/>
    </xf>
    <xf numFmtId="49" fontId="14" fillId="0" borderId="0" xfId="0" applyNumberFormat="1" applyFont="1" applyAlignment="1" applyProtection="1">
      <alignment vertical="top"/>
    </xf>
    <xf numFmtId="0" fontId="4" fillId="0" borderId="0" xfId="1" applyFont="1" applyAlignment="1" applyProtection="1">
      <alignment horizontal="left" vertical="center"/>
    </xf>
    <xf numFmtId="0" fontId="4" fillId="0" borderId="10" xfId="1" applyFont="1" applyBorder="1" applyAlignment="1" applyProtection="1">
      <alignment horizontal="center" vertical="center"/>
    </xf>
    <xf numFmtId="0" fontId="4" fillId="0" borderId="26" xfId="2" applyFont="1" applyBorder="1" applyAlignment="1" applyProtection="1">
      <alignment horizontal="left" vertical="center"/>
    </xf>
    <xf numFmtId="0" fontId="4" fillId="0" borderId="27" xfId="2" applyFont="1" applyBorder="1" applyAlignment="1" applyProtection="1">
      <alignment horizontal="left" vertical="center"/>
    </xf>
    <xf numFmtId="0" fontId="4" fillId="0" borderId="38" xfId="1" applyFont="1" applyBorder="1" applyAlignment="1" applyProtection="1">
      <alignment horizontal="left" vertical="center"/>
    </xf>
    <xf numFmtId="0" fontId="4" fillId="0" borderId="6" xfId="1" applyFont="1" applyBorder="1" applyAlignment="1" applyProtection="1">
      <alignment horizontal="left" vertical="center"/>
    </xf>
    <xf numFmtId="0" fontId="4" fillId="0" borderId="39" xfId="1" applyFont="1" applyBorder="1" applyAlignment="1" applyProtection="1">
      <alignment horizontal="left" vertical="center"/>
    </xf>
    <xf numFmtId="0" fontId="4" fillId="0" borderId="23" xfId="1" applyFont="1" applyBorder="1" applyAlignment="1" applyProtection="1">
      <alignment horizontal="center" vertical="center"/>
    </xf>
    <xf numFmtId="0" fontId="4" fillId="0" borderId="1"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5" xfId="1" applyFont="1" applyBorder="1" applyAlignment="1" applyProtection="1">
      <alignment horizontal="center" vertical="center"/>
    </xf>
    <xf numFmtId="0" fontId="4" fillId="0" borderId="28" xfId="2" applyFont="1" applyBorder="1" applyAlignment="1" applyProtection="1">
      <alignment horizontal="left" vertical="top" wrapText="1" shrinkToFit="1"/>
    </xf>
    <xf numFmtId="0" fontId="4" fillId="0" borderId="21" xfId="2" applyFont="1" applyBorder="1" applyAlignment="1" applyProtection="1">
      <alignment horizontal="left" vertical="top" wrapText="1" shrinkToFit="1"/>
    </xf>
    <xf numFmtId="0" fontId="4" fillId="0" borderId="44" xfId="1" applyFont="1" applyBorder="1" applyAlignment="1" applyProtection="1">
      <alignment horizontal="left" vertical="center"/>
    </xf>
    <xf numFmtId="0" fontId="4" fillId="0" borderId="37" xfId="1" applyFont="1" applyBorder="1" applyAlignment="1" applyProtection="1">
      <alignment horizontal="left" vertical="center"/>
    </xf>
    <xf numFmtId="49" fontId="4" fillId="0" borderId="45" xfId="1" applyNumberFormat="1" applyFont="1" applyBorder="1" applyAlignment="1" applyProtection="1">
      <alignment horizontal="left" vertical="center"/>
    </xf>
    <xf numFmtId="0" fontId="4" fillId="0" borderId="19" xfId="1" applyFont="1" applyBorder="1" applyAlignment="1" applyProtection="1">
      <alignment horizontal="center" vertical="center"/>
    </xf>
    <xf numFmtId="0" fontId="4" fillId="0" borderId="40" xfId="1" applyFont="1" applyBorder="1" applyAlignment="1" applyProtection="1">
      <alignment horizontal="left" vertical="center"/>
    </xf>
    <xf numFmtId="0" fontId="4" fillId="0" borderId="34" xfId="1" applyFont="1" applyBorder="1" applyAlignment="1" applyProtection="1">
      <alignment horizontal="left" vertical="center"/>
    </xf>
    <xf numFmtId="49" fontId="4" fillId="0" borderId="41" xfId="1" applyNumberFormat="1" applyFont="1" applyBorder="1" applyAlignment="1" applyProtection="1">
      <alignment horizontal="left" vertical="center"/>
    </xf>
    <xf numFmtId="0" fontId="4" fillId="0" borderId="20" xfId="1" applyFont="1" applyBorder="1" applyAlignment="1" applyProtection="1">
      <alignment horizontal="center" vertical="center"/>
    </xf>
    <xf numFmtId="0" fontId="4" fillId="0" borderId="42" xfId="1" applyFont="1" applyBorder="1" applyAlignment="1" applyProtection="1">
      <alignment horizontal="left" vertical="center"/>
    </xf>
    <xf numFmtId="0" fontId="4" fillId="0" borderId="35" xfId="1" applyFont="1" applyBorder="1" applyAlignment="1" applyProtection="1">
      <alignment horizontal="left" vertical="center"/>
    </xf>
    <xf numFmtId="49" fontId="4" fillId="0" borderId="43" xfId="1" applyNumberFormat="1" applyFont="1" applyBorder="1" applyAlignment="1" applyProtection="1">
      <alignment horizontal="left" vertical="center"/>
    </xf>
    <xf numFmtId="0" fontId="4" fillId="0" borderId="18" xfId="1" applyFont="1" applyBorder="1" applyAlignment="1" applyProtection="1">
      <alignment horizontal="center" vertical="center"/>
    </xf>
    <xf numFmtId="0" fontId="4" fillId="0" borderId="29" xfId="2" applyFont="1" applyBorder="1" applyAlignment="1" applyProtection="1">
      <alignment horizontal="left" vertical="top" wrapText="1" shrinkToFit="1"/>
    </xf>
    <xf numFmtId="0" fontId="4" fillId="0" borderId="22" xfId="2" applyFont="1" applyBorder="1" applyAlignment="1" applyProtection="1">
      <alignment horizontal="left" vertical="top" wrapText="1" shrinkToFit="1"/>
    </xf>
    <xf numFmtId="181" fontId="4" fillId="0" borderId="0" xfId="2" applyNumberFormat="1" applyFont="1" applyProtection="1">
      <alignment vertical="center"/>
    </xf>
    <xf numFmtId="0" fontId="4" fillId="0" borderId="30" xfId="2" applyFont="1" applyBorder="1" applyAlignment="1" applyProtection="1">
      <alignment horizontal="left" vertical="top" wrapText="1" shrinkToFit="1"/>
    </xf>
    <xf numFmtId="0" fontId="4" fillId="0" borderId="31" xfId="2" applyFont="1" applyBorder="1" applyAlignment="1" applyProtection="1">
      <alignment horizontal="left" vertical="top" wrapText="1" shrinkToFit="1"/>
    </xf>
    <xf numFmtId="49" fontId="21" fillId="0" borderId="0" xfId="0" applyNumberFormat="1" applyFont="1" applyProtection="1">
      <alignment vertical="center"/>
    </xf>
    <xf numFmtId="0" fontId="4" fillId="0" borderId="30" xfId="2" applyFont="1" applyBorder="1" applyAlignment="1" applyProtection="1">
      <alignment horizontal="left" vertical="center"/>
    </xf>
    <xf numFmtId="0" fontId="4" fillId="0" borderId="31" xfId="2" applyFont="1" applyBorder="1" applyAlignment="1" applyProtection="1">
      <alignment horizontal="left" vertical="center"/>
    </xf>
    <xf numFmtId="0" fontId="4" fillId="0" borderId="26" xfId="1" applyFont="1" applyBorder="1" applyAlignment="1" applyProtection="1">
      <alignment horizontal="left" vertical="center"/>
    </xf>
    <xf numFmtId="0" fontId="4" fillId="0" borderId="1" xfId="1" applyFont="1" applyBorder="1" applyAlignment="1" applyProtection="1">
      <alignment horizontal="left" vertical="center"/>
    </xf>
    <xf numFmtId="0" fontId="4" fillId="0" borderId="27" xfId="1" applyFont="1" applyBorder="1" applyAlignment="1" applyProtection="1">
      <alignment horizontal="left" vertical="center"/>
    </xf>
    <xf numFmtId="49" fontId="4" fillId="0" borderId="24" xfId="1" applyNumberFormat="1" applyFont="1" applyBorder="1" applyAlignment="1" applyProtection="1">
      <alignment horizontal="center" vertical="center"/>
    </xf>
    <xf numFmtId="182" fontId="20" fillId="0" borderId="13" xfId="18" applyNumberFormat="1" applyFont="1" applyBorder="1" applyAlignment="1" applyProtection="1">
      <alignment horizontal="left" vertical="top" wrapText="1" shrinkToFit="1"/>
    </xf>
    <xf numFmtId="182" fontId="20" fillId="0" borderId="12" xfId="18" applyNumberFormat="1" applyFont="1" applyBorder="1" applyAlignment="1" applyProtection="1">
      <alignment horizontal="left" vertical="top" wrapText="1" shrinkToFit="1"/>
    </xf>
    <xf numFmtId="0" fontId="4" fillId="0" borderId="9" xfId="2" applyFont="1" applyBorder="1" applyProtection="1">
      <alignment vertical="center"/>
    </xf>
    <xf numFmtId="182" fontId="20" fillId="0" borderId="17" xfId="18" applyNumberFormat="1" applyFont="1" applyBorder="1" applyAlignment="1" applyProtection="1">
      <alignment horizontal="left" vertical="top" wrapText="1" shrinkToFit="1"/>
    </xf>
    <xf numFmtId="0" fontId="20" fillId="0" borderId="16" xfId="19" applyFont="1" applyBorder="1" applyAlignment="1" applyProtection="1">
      <alignment horizontal="left" vertical="top" wrapText="1" shrinkToFit="1"/>
    </xf>
    <xf numFmtId="0" fontId="20" fillId="0" borderId="12" xfId="19" applyFont="1" applyBorder="1" applyAlignment="1" applyProtection="1">
      <alignment horizontal="left" vertical="top" wrapText="1" shrinkToFit="1"/>
    </xf>
    <xf numFmtId="0" fontId="4" fillId="0" borderId="32" xfId="1" applyFont="1" applyBorder="1" applyAlignment="1" applyProtection="1">
      <alignment horizontal="center" vertical="center"/>
    </xf>
    <xf numFmtId="0" fontId="20" fillId="0" borderId="14" xfId="19" applyFont="1" applyBorder="1" applyAlignment="1" applyProtection="1">
      <alignment horizontal="left" vertical="top" wrapText="1" shrinkToFit="1"/>
    </xf>
    <xf numFmtId="0" fontId="20" fillId="0" borderId="13" xfId="19" applyFont="1" applyBorder="1" applyAlignment="1" applyProtection="1">
      <alignment horizontal="left" vertical="top" wrapText="1" shrinkToFit="1"/>
    </xf>
    <xf numFmtId="0" fontId="20" fillId="0" borderId="17" xfId="19" applyFont="1" applyBorder="1" applyAlignment="1" applyProtection="1">
      <alignment horizontal="left" vertical="top" wrapText="1" shrinkToFit="1"/>
    </xf>
    <xf numFmtId="49" fontId="4" fillId="0" borderId="0" xfId="1" applyNumberFormat="1" applyFont="1" applyAlignment="1" applyProtection="1">
      <alignment horizontal="left" vertical="center"/>
    </xf>
    <xf numFmtId="0" fontId="4" fillId="0" borderId="28" xfId="2" applyFont="1" applyBorder="1" applyAlignment="1" applyProtection="1">
      <alignment horizontal="left" vertical="center"/>
    </xf>
    <xf numFmtId="0" fontId="4" fillId="0" borderId="21" xfId="2" applyFont="1" applyBorder="1" applyAlignment="1" applyProtection="1">
      <alignment horizontal="left" vertical="center"/>
    </xf>
    <xf numFmtId="49" fontId="4" fillId="0" borderId="23" xfId="1" applyNumberFormat="1" applyFont="1" applyBorder="1" applyAlignment="1" applyProtection="1">
      <alignment horizontal="center" vertical="center"/>
    </xf>
    <xf numFmtId="49" fontId="4" fillId="0" borderId="18" xfId="1" applyNumberFormat="1" applyFont="1" applyBorder="1" applyAlignment="1" applyProtection="1">
      <alignment horizontal="center" vertical="center"/>
    </xf>
    <xf numFmtId="0" fontId="4" fillId="0" borderId="13" xfId="1" applyFont="1" applyBorder="1" applyAlignment="1" applyProtection="1">
      <alignment horizontal="left" vertical="top" wrapText="1"/>
    </xf>
    <xf numFmtId="0" fontId="4" fillId="0" borderId="12" xfId="1" applyFont="1" applyBorder="1" applyAlignment="1" applyProtection="1">
      <alignment horizontal="left" vertical="top" wrapText="1"/>
    </xf>
    <xf numFmtId="0" fontId="4" fillId="0" borderId="17" xfId="1" applyFont="1" applyBorder="1" applyAlignment="1" applyProtection="1">
      <alignment horizontal="left" vertical="top" wrapText="1"/>
    </xf>
    <xf numFmtId="0" fontId="4" fillId="0" borderId="16" xfId="2" applyFont="1" applyBorder="1" applyAlignment="1" applyProtection="1">
      <alignment horizontal="left" vertical="top" wrapText="1"/>
    </xf>
    <xf numFmtId="0" fontId="4" fillId="0" borderId="12" xfId="2" applyFont="1" applyBorder="1" applyAlignment="1" applyProtection="1">
      <alignment horizontal="left" vertical="top" wrapText="1"/>
    </xf>
    <xf numFmtId="0" fontId="4" fillId="0" borderId="17" xfId="2" applyFont="1" applyBorder="1" applyAlignment="1" applyProtection="1">
      <alignment horizontal="left" vertical="top" wrapText="1"/>
    </xf>
    <xf numFmtId="0" fontId="4" fillId="0" borderId="13" xfId="2" applyFont="1" applyBorder="1" applyAlignment="1" applyProtection="1">
      <alignment horizontal="left" vertical="top" wrapText="1"/>
    </xf>
    <xf numFmtId="0" fontId="4" fillId="0" borderId="15" xfId="2" applyFont="1" applyBorder="1" applyProtection="1">
      <alignment vertical="center"/>
    </xf>
    <xf numFmtId="0" fontId="4" fillId="0" borderId="33" xfId="1" applyFont="1" applyBorder="1" applyAlignment="1" applyProtection="1">
      <alignment horizontal="center" vertical="center"/>
    </xf>
    <xf numFmtId="0" fontId="4" fillId="0" borderId="34" xfId="1" applyFont="1" applyBorder="1" applyAlignment="1" applyProtection="1">
      <alignment horizontal="center" vertical="center"/>
    </xf>
    <xf numFmtId="0" fontId="4" fillId="0" borderId="35" xfId="1" applyFont="1" applyBorder="1" applyAlignment="1" applyProtection="1">
      <alignment horizontal="center" vertical="center"/>
    </xf>
    <xf numFmtId="0" fontId="4" fillId="0" borderId="36" xfId="1" applyFont="1" applyBorder="1" applyAlignment="1" applyProtection="1">
      <alignment horizontal="center" vertical="center"/>
    </xf>
    <xf numFmtId="0" fontId="4" fillId="0" borderId="14" xfId="2" applyFont="1" applyBorder="1" applyAlignment="1" applyProtection="1">
      <alignment horizontal="left" vertical="top" wrapText="1"/>
    </xf>
    <xf numFmtId="0" fontId="4" fillId="0" borderId="37" xfId="1" applyFont="1" applyBorder="1" applyAlignment="1" applyProtection="1">
      <alignment horizontal="center" vertical="center"/>
    </xf>
    <xf numFmtId="0" fontId="4" fillId="0" borderId="4" xfId="2"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horizontal="left" vertical="center"/>
    </xf>
  </cellXfs>
  <cellStyles count="20">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 name="標準_希望登録種目表（5号）" xfId="18" xr:uid="{00000000-0005-0000-0000-000013000000}"/>
    <cellStyle name="標準_希望登録種目表（5号）_物品登録" xfId="19" xr:uid="{00000000-0005-0000-0000-000014000000}"/>
  </cellStyles>
  <dxfs count="600">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A6A6A6"/>
      <color rgb="FFFFE1FF"/>
      <color rgb="FFE2EFDA"/>
      <color rgb="FFFF0000"/>
      <color rgb="FFEEAAFC"/>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B636"/>
  <sheetViews>
    <sheetView showGridLines="0" tabSelected="1" topLeftCell="B1" zoomScaleNormal="100" zoomScaleSheetLayoutView="80" workbookViewId="0">
      <selection activeCell="B1" sqref="B1"/>
    </sheetView>
  </sheetViews>
  <sheetFormatPr defaultColWidth="9" defaultRowHeight="13.5" x14ac:dyDescent="0.15"/>
  <cols>
    <col min="1" max="1" width="7.625" style="151" hidden="1" customWidth="1"/>
    <col min="2" max="3" width="1.625" style="43" customWidth="1"/>
    <col min="4" max="4" width="5.375" style="43" customWidth="1"/>
    <col min="5" max="5" width="6.625" style="43" customWidth="1"/>
    <col min="6" max="6" width="5.25" style="43" customWidth="1"/>
    <col min="7" max="7" width="3.375" style="43" customWidth="1"/>
    <col min="8" max="8" width="8.5" style="43" customWidth="1"/>
    <col min="9" max="9" width="1.625" style="43" customWidth="1"/>
    <col min="10" max="10" width="7.25" style="43" customWidth="1"/>
    <col min="11" max="12" width="7.375" style="43" customWidth="1"/>
    <col min="13" max="13" width="8.125" style="43" customWidth="1"/>
    <col min="14" max="14" width="9" style="43" customWidth="1"/>
    <col min="15" max="15" width="5" style="43" customWidth="1"/>
    <col min="16" max="16" width="9.125" style="43" customWidth="1"/>
    <col min="17" max="17" width="3.375" style="43" customWidth="1"/>
    <col min="18" max="24" width="6.625" style="43" customWidth="1"/>
    <col min="25" max="25" width="8.875" style="43" customWidth="1"/>
    <col min="26" max="26" width="2.625" style="43" customWidth="1"/>
    <col min="27" max="27" width="3.625" style="43" customWidth="1"/>
    <col min="28" max="28" width="5.625" style="43" customWidth="1"/>
    <col min="29" max="16384" width="9" style="43"/>
  </cols>
  <sheetData>
    <row r="1" spans="1:28" ht="30" customHeight="1" x14ac:dyDescent="0.15">
      <c r="A1" s="192" t="s">
        <v>559</v>
      </c>
      <c r="B1" s="41"/>
      <c r="C1" s="42" t="s">
        <v>524</v>
      </c>
      <c r="D1" s="42"/>
      <c r="U1" s="44"/>
      <c r="W1" s="191" t="s">
        <v>560</v>
      </c>
      <c r="X1" s="45"/>
      <c r="Y1" s="45"/>
      <c r="Z1" s="45"/>
      <c r="AA1" s="46"/>
      <c r="AB1" s="46"/>
    </row>
    <row r="2" spans="1:28" ht="15.75" hidden="1" customHeight="1" x14ac:dyDescent="0.15">
      <c r="A2" s="192" t="s">
        <v>553</v>
      </c>
      <c r="B2" s="41"/>
      <c r="C2" s="47"/>
      <c r="D2" s="47"/>
      <c r="E2" s="47"/>
      <c r="F2" s="47"/>
      <c r="G2" s="47"/>
      <c r="H2" s="47"/>
      <c r="AA2" s="46"/>
      <c r="AB2" s="46"/>
    </row>
    <row r="3" spans="1:28" ht="30" customHeight="1" x14ac:dyDescent="0.15">
      <c r="A3" s="193" t="s">
        <v>561</v>
      </c>
      <c r="B3" s="48"/>
      <c r="C3" s="49" t="s">
        <v>555</v>
      </c>
      <c r="D3" s="49"/>
      <c r="E3" s="49"/>
      <c r="F3" s="49"/>
      <c r="G3" s="49"/>
      <c r="H3" s="49"/>
      <c r="I3" s="49"/>
      <c r="J3" s="49"/>
      <c r="K3" s="49"/>
      <c r="L3" s="49"/>
      <c r="M3" s="49"/>
      <c r="N3" s="49"/>
      <c r="O3" s="49"/>
      <c r="P3" s="49"/>
      <c r="Q3" s="49"/>
      <c r="R3" s="49"/>
      <c r="S3" s="49"/>
      <c r="T3" s="49"/>
      <c r="U3" s="49"/>
      <c r="V3" s="49"/>
      <c r="W3" s="49"/>
      <c r="X3" s="49"/>
      <c r="Y3" s="49"/>
      <c r="Z3" s="49"/>
      <c r="AA3" s="46"/>
      <c r="AB3" s="46"/>
    </row>
    <row r="4" spans="1:28" ht="5.25" customHeight="1" x14ac:dyDescent="0.15">
      <c r="A4" s="48"/>
      <c r="B4" s="48"/>
      <c r="C4" s="50"/>
      <c r="D4" s="51"/>
      <c r="E4" s="51"/>
      <c r="F4" s="51"/>
      <c r="G4" s="51"/>
      <c r="H4" s="51"/>
      <c r="I4" s="51"/>
      <c r="J4" s="51"/>
      <c r="K4" s="51"/>
      <c r="L4" s="51"/>
      <c r="M4" s="51"/>
      <c r="N4" s="51"/>
      <c r="O4" s="51"/>
      <c r="P4" s="51"/>
      <c r="Q4" s="51"/>
      <c r="R4" s="51"/>
      <c r="S4" s="51"/>
      <c r="T4" s="51"/>
      <c r="U4" s="51"/>
      <c r="V4" s="51"/>
      <c r="W4" s="51"/>
      <c r="X4" s="51"/>
      <c r="Y4" s="51"/>
      <c r="Z4" s="52"/>
    </row>
    <row r="5" spans="1:28" ht="15" customHeight="1" x14ac:dyDescent="0.15">
      <c r="A5" s="48"/>
      <c r="B5" s="53"/>
      <c r="C5" s="54" t="s">
        <v>556</v>
      </c>
      <c r="D5" s="55"/>
      <c r="E5" s="55"/>
      <c r="F5" s="55"/>
      <c r="G5" s="55"/>
      <c r="H5" s="55"/>
      <c r="I5" s="55"/>
      <c r="J5" s="55"/>
      <c r="K5" s="55"/>
      <c r="L5" s="55"/>
      <c r="M5" s="55"/>
      <c r="N5" s="55"/>
      <c r="O5" s="55"/>
      <c r="P5" s="55"/>
      <c r="Q5" s="55"/>
      <c r="R5" s="55"/>
      <c r="S5" s="55"/>
      <c r="T5" s="55"/>
      <c r="U5" s="55"/>
      <c r="V5" s="55"/>
      <c r="W5" s="55"/>
      <c r="X5" s="55"/>
      <c r="Y5" s="55"/>
      <c r="Z5" s="56"/>
    </row>
    <row r="6" spans="1:28" ht="15" customHeight="1" x14ac:dyDescent="0.15">
      <c r="A6" s="48"/>
      <c r="B6" s="48"/>
      <c r="C6" s="54" t="s">
        <v>23</v>
      </c>
      <c r="D6" s="55"/>
      <c r="E6" s="55"/>
      <c r="F6" s="55"/>
      <c r="G6" s="55"/>
      <c r="H6" s="55"/>
      <c r="I6" s="55"/>
      <c r="J6" s="55"/>
      <c r="K6" s="55"/>
      <c r="L6" s="55"/>
      <c r="M6" s="55"/>
      <c r="N6" s="55"/>
      <c r="O6" s="55"/>
      <c r="P6" s="55"/>
      <c r="Q6" s="55"/>
      <c r="R6" s="55"/>
      <c r="S6" s="55"/>
      <c r="T6" s="55"/>
      <c r="U6" s="55"/>
      <c r="V6" s="55"/>
      <c r="W6" s="55"/>
      <c r="X6" s="55"/>
      <c r="Y6" s="55"/>
      <c r="Z6" s="56"/>
    </row>
    <row r="7" spans="1:28" ht="15" customHeight="1" x14ac:dyDescent="0.15">
      <c r="A7" s="48"/>
      <c r="B7" s="48"/>
      <c r="C7" s="54" t="s">
        <v>24</v>
      </c>
      <c r="D7" s="55"/>
      <c r="E7" s="55"/>
      <c r="F7" s="55"/>
      <c r="G7" s="55"/>
      <c r="H7" s="55"/>
      <c r="I7" s="55"/>
      <c r="J7" s="55"/>
      <c r="K7" s="55"/>
      <c r="L7" s="55"/>
      <c r="M7" s="55"/>
      <c r="N7" s="55"/>
      <c r="O7" s="55"/>
      <c r="P7" s="55"/>
      <c r="Q7" s="55"/>
      <c r="R7" s="55"/>
      <c r="S7" s="55"/>
      <c r="T7" s="55"/>
      <c r="U7" s="55"/>
      <c r="V7" s="55"/>
      <c r="W7" s="55"/>
      <c r="X7" s="55"/>
      <c r="Y7" s="55"/>
      <c r="Z7" s="56"/>
    </row>
    <row r="8" spans="1:28" ht="15" hidden="1" customHeight="1" x14ac:dyDescent="0.15">
      <c r="A8" s="48"/>
      <c r="B8" s="48"/>
      <c r="C8" s="54"/>
      <c r="D8" s="55"/>
      <c r="E8" s="55"/>
      <c r="F8" s="55"/>
      <c r="G8" s="55"/>
      <c r="H8" s="55"/>
      <c r="I8" s="55"/>
      <c r="J8" s="55"/>
      <c r="K8" s="55"/>
      <c r="L8" s="55"/>
      <c r="M8" s="55"/>
      <c r="N8" s="55"/>
      <c r="O8" s="55"/>
      <c r="P8" s="55"/>
      <c r="Q8" s="55"/>
      <c r="R8" s="55"/>
      <c r="S8" s="55"/>
      <c r="T8" s="55"/>
      <c r="U8" s="55"/>
      <c r="V8" s="55"/>
      <c r="W8" s="55"/>
      <c r="X8" s="55"/>
      <c r="Y8" s="55"/>
      <c r="Z8" s="56"/>
    </row>
    <row r="9" spans="1:28" ht="5.25" customHeight="1" x14ac:dyDescent="0.15">
      <c r="A9" s="48"/>
      <c r="B9" s="48"/>
      <c r="C9" s="57"/>
      <c r="D9" s="58"/>
      <c r="E9" s="58"/>
      <c r="F9" s="58"/>
      <c r="G9" s="58"/>
      <c r="H9" s="58"/>
      <c r="I9" s="58"/>
      <c r="J9" s="58"/>
      <c r="K9" s="58"/>
      <c r="L9" s="58"/>
      <c r="M9" s="58"/>
      <c r="N9" s="58"/>
      <c r="O9" s="58"/>
      <c r="P9" s="58"/>
      <c r="Q9" s="58"/>
      <c r="R9" s="58"/>
      <c r="S9" s="58"/>
      <c r="T9" s="58"/>
      <c r="U9" s="58"/>
      <c r="V9" s="58"/>
      <c r="W9" s="58"/>
      <c r="X9" s="58"/>
      <c r="Y9" s="58"/>
      <c r="Z9" s="59"/>
    </row>
    <row r="10" spans="1:28" ht="30" customHeight="1" x14ac:dyDescent="0.15">
      <c r="A10" s="48"/>
      <c r="B10" s="48"/>
    </row>
    <row r="11" spans="1:28" ht="30" hidden="1" customHeight="1" x14ac:dyDescent="0.15">
      <c r="A11" s="48"/>
      <c r="B11" s="48"/>
    </row>
    <row r="12" spans="1:28" ht="30" hidden="1" customHeight="1" x14ac:dyDescent="0.15">
      <c r="A12" s="48"/>
      <c r="B12" s="48"/>
    </row>
    <row r="13" spans="1:28" ht="20.100000000000001" customHeight="1" x14ac:dyDescent="0.15">
      <c r="A13" s="60"/>
      <c r="B13" s="48"/>
      <c r="C13" s="61" t="s">
        <v>25</v>
      </c>
      <c r="D13" s="62"/>
      <c r="E13" s="62"/>
      <c r="F13" s="62"/>
      <c r="G13" s="62"/>
      <c r="H13" s="63"/>
    </row>
    <row r="14" spans="1:28" ht="20.100000000000001" customHeight="1" x14ac:dyDescent="0.15">
      <c r="A14" s="60"/>
      <c r="B14" s="48"/>
      <c r="C14" s="64"/>
      <c r="D14" s="65"/>
      <c r="E14" s="65"/>
      <c r="F14" s="65"/>
      <c r="G14" s="65"/>
      <c r="H14" s="65"/>
      <c r="I14" s="66"/>
      <c r="J14" s="66"/>
      <c r="K14" s="66"/>
      <c r="L14" s="66"/>
      <c r="M14" s="66"/>
      <c r="N14" s="66"/>
      <c r="O14" s="66"/>
      <c r="P14" s="66"/>
      <c r="Q14" s="66"/>
      <c r="R14" s="66"/>
      <c r="S14" s="66"/>
      <c r="T14" s="66"/>
      <c r="U14" s="66"/>
      <c r="V14" s="66"/>
      <c r="W14" s="66"/>
      <c r="X14" s="66"/>
      <c r="Y14" s="66"/>
      <c r="Z14" s="67"/>
    </row>
    <row r="15" spans="1:28" ht="15.75" hidden="1" customHeight="1" x14ac:dyDescent="0.15">
      <c r="A15" s="60"/>
      <c r="B15" s="48"/>
      <c r="C15" s="64"/>
      <c r="D15" s="65"/>
      <c r="E15" s="65"/>
      <c r="F15" s="65"/>
      <c r="G15" s="65"/>
      <c r="H15" s="65"/>
      <c r="I15" s="68"/>
      <c r="J15" s="68"/>
      <c r="K15" s="68"/>
      <c r="L15" s="68"/>
      <c r="M15" s="68"/>
      <c r="N15" s="68"/>
      <c r="O15" s="68"/>
      <c r="P15" s="68"/>
      <c r="Q15" s="68"/>
      <c r="R15" s="68"/>
      <c r="S15" s="68"/>
      <c r="T15" s="68"/>
      <c r="U15" s="68"/>
      <c r="V15" s="68"/>
      <c r="W15" s="68"/>
      <c r="X15" s="68"/>
      <c r="Y15" s="68"/>
      <c r="Z15" s="69"/>
    </row>
    <row r="16" spans="1:28" ht="15.75" hidden="1" customHeight="1" x14ac:dyDescent="0.15">
      <c r="A16" s="60"/>
      <c r="B16" s="48"/>
      <c r="C16" s="64"/>
      <c r="D16" s="65"/>
      <c r="E16" s="65"/>
      <c r="F16" s="65"/>
      <c r="G16" s="65"/>
      <c r="H16" s="65"/>
      <c r="I16" s="68"/>
      <c r="J16" s="68"/>
      <c r="K16" s="68"/>
      <c r="L16" s="68"/>
      <c r="M16" s="68"/>
      <c r="N16" s="68"/>
      <c r="O16" s="68"/>
      <c r="P16" s="68"/>
      <c r="Q16" s="68"/>
      <c r="R16" s="68"/>
      <c r="S16" s="68"/>
      <c r="T16" s="68"/>
      <c r="U16" s="68"/>
      <c r="V16" s="68"/>
      <c r="W16" s="68"/>
      <c r="X16" s="68"/>
      <c r="Y16" s="68"/>
      <c r="Z16" s="69"/>
    </row>
    <row r="17" spans="1:26" ht="15.75" hidden="1" customHeight="1" x14ac:dyDescent="0.15">
      <c r="A17" s="60"/>
      <c r="B17" s="48"/>
      <c r="C17" s="70"/>
      <c r="D17" s="71"/>
      <c r="E17" s="68"/>
      <c r="F17" s="68"/>
      <c r="G17" s="68"/>
      <c r="H17" s="68"/>
      <c r="I17" s="72"/>
      <c r="J17" s="73"/>
      <c r="K17" s="73"/>
      <c r="L17" s="73"/>
      <c r="M17" s="73"/>
      <c r="N17" s="73"/>
      <c r="O17" s="73"/>
      <c r="P17" s="73"/>
      <c r="Q17" s="73"/>
      <c r="R17" s="73"/>
      <c r="S17" s="73"/>
      <c r="T17" s="73"/>
      <c r="U17" s="73"/>
      <c r="V17" s="73"/>
      <c r="W17" s="73"/>
      <c r="X17" s="73"/>
      <c r="Y17" s="73"/>
      <c r="Z17" s="69"/>
    </row>
    <row r="18" spans="1:26" ht="15.75" hidden="1" customHeight="1" x14ac:dyDescent="0.15">
      <c r="A18" s="60"/>
      <c r="B18" s="48"/>
      <c r="C18" s="70"/>
      <c r="D18" s="71"/>
      <c r="E18" s="68"/>
      <c r="F18" s="68"/>
      <c r="G18" s="68"/>
      <c r="H18" s="68"/>
      <c r="I18" s="72"/>
      <c r="J18" s="73"/>
      <c r="K18" s="73"/>
      <c r="L18" s="73"/>
      <c r="M18" s="73"/>
      <c r="N18" s="73"/>
      <c r="O18" s="73"/>
      <c r="P18" s="73"/>
      <c r="Q18" s="73"/>
      <c r="R18" s="73"/>
      <c r="S18" s="73"/>
      <c r="T18" s="73"/>
      <c r="U18" s="73"/>
      <c r="V18" s="73"/>
      <c r="W18" s="73"/>
      <c r="X18" s="73"/>
      <c r="Y18" s="73"/>
      <c r="Z18" s="69"/>
    </row>
    <row r="19" spans="1:26" ht="15.75" hidden="1" customHeight="1" x14ac:dyDescent="0.15">
      <c r="A19" s="60"/>
      <c r="B19" s="48"/>
      <c r="C19" s="70"/>
      <c r="D19" s="71"/>
      <c r="E19" s="68"/>
      <c r="F19" s="68"/>
      <c r="G19" s="68"/>
      <c r="H19" s="68"/>
      <c r="I19" s="72"/>
      <c r="J19" s="73"/>
      <c r="K19" s="73"/>
      <c r="L19" s="73"/>
      <c r="M19" s="73"/>
      <c r="N19" s="73"/>
      <c r="O19" s="73"/>
      <c r="P19" s="73"/>
      <c r="Q19" s="73"/>
      <c r="R19" s="73"/>
      <c r="S19" s="73"/>
      <c r="T19" s="73"/>
      <c r="U19" s="73"/>
      <c r="V19" s="73"/>
      <c r="W19" s="73"/>
      <c r="X19" s="73"/>
      <c r="Y19" s="73"/>
      <c r="Z19" s="69"/>
    </row>
    <row r="20" spans="1:26" ht="20.100000000000001" customHeight="1" x14ac:dyDescent="0.15">
      <c r="A20" s="60">
        <f>IF(TRIM($I20)="", 1001, 0)</f>
        <v>1001</v>
      </c>
      <c r="B20" s="48"/>
      <c r="C20" s="70"/>
      <c r="D20" s="71">
        <v>1</v>
      </c>
      <c r="E20" s="43" t="s">
        <v>0</v>
      </c>
      <c r="I20" s="23"/>
      <c r="J20" s="24"/>
      <c r="K20" s="24"/>
      <c r="L20" s="24"/>
      <c r="M20" s="24"/>
      <c r="N20" s="68"/>
      <c r="O20" s="68"/>
      <c r="P20" s="68"/>
      <c r="Q20" s="68"/>
      <c r="R20" s="68"/>
      <c r="S20" s="68"/>
      <c r="T20" s="68"/>
      <c r="U20" s="68"/>
      <c r="V20" s="68"/>
      <c r="W20" s="68"/>
      <c r="X20" s="68"/>
      <c r="Y20" s="68"/>
      <c r="Z20" s="69"/>
    </row>
    <row r="21" spans="1:26" ht="20.100000000000001" customHeight="1" x14ac:dyDescent="0.15">
      <c r="A21" s="60"/>
      <c r="B21" s="48"/>
      <c r="C21" s="70"/>
      <c r="D21" s="71"/>
      <c r="E21" s="68"/>
      <c r="F21" s="68"/>
      <c r="G21" s="68"/>
      <c r="H21" s="68"/>
      <c r="I21" s="72"/>
      <c r="J21" s="74" t="s">
        <v>554</v>
      </c>
      <c r="K21" s="74"/>
      <c r="L21" s="74"/>
      <c r="M21" s="74"/>
      <c r="N21" s="74"/>
      <c r="O21" s="74"/>
      <c r="P21" s="74"/>
      <c r="Q21" s="74"/>
      <c r="R21" s="74"/>
      <c r="S21" s="74"/>
      <c r="T21" s="74"/>
      <c r="U21" s="74"/>
      <c r="V21" s="74"/>
      <c r="W21" s="74"/>
      <c r="X21" s="74"/>
      <c r="Y21" s="74"/>
      <c r="Z21" s="69"/>
    </row>
    <row r="22" spans="1:26" ht="20.100000000000001" customHeight="1" x14ac:dyDescent="0.15">
      <c r="A22" s="60">
        <f>IF(AND(TRIM($I22)&lt;&gt;"", OR(ISERROR(FIND("@"&amp;LEFT($I22,3)&amp;"@", 都道府県3))=FALSE, ISERROR(FIND("@"&amp;LEFT($I22,4)&amp;"@",都道府県4))=FALSE))=FALSE, 1001, 0)</f>
        <v>1001</v>
      </c>
      <c r="B22" s="48"/>
      <c r="C22" s="70"/>
      <c r="D22" s="71">
        <v>2</v>
      </c>
      <c r="E22" s="43" t="s">
        <v>1</v>
      </c>
      <c r="I22" s="25"/>
      <c r="J22" s="25"/>
      <c r="K22" s="25"/>
      <c r="L22" s="25"/>
      <c r="M22" s="25"/>
      <c r="N22" s="25"/>
      <c r="O22" s="25"/>
      <c r="P22" s="25"/>
      <c r="Q22" s="25"/>
      <c r="R22" s="25"/>
      <c r="S22" s="25"/>
      <c r="T22" s="25"/>
      <c r="U22" s="25"/>
      <c r="V22" s="25"/>
      <c r="W22" s="25"/>
      <c r="X22" s="25"/>
      <c r="Y22" s="25"/>
      <c r="Z22" s="69"/>
    </row>
    <row r="23" spans="1:26" ht="20.100000000000001" customHeight="1" x14ac:dyDescent="0.15">
      <c r="A23" s="60"/>
      <c r="B23" s="48"/>
      <c r="C23" s="70"/>
      <c r="D23" s="71"/>
      <c r="E23" s="68"/>
      <c r="F23" s="68"/>
      <c r="G23" s="68"/>
      <c r="H23" s="68"/>
      <c r="I23" s="75"/>
      <c r="J23" s="74" t="s">
        <v>13</v>
      </c>
      <c r="K23" s="74"/>
      <c r="L23" s="74"/>
      <c r="M23" s="74"/>
      <c r="N23" s="74"/>
      <c r="O23" s="74"/>
      <c r="P23" s="74"/>
      <c r="Q23" s="74"/>
      <c r="R23" s="74"/>
      <c r="S23" s="74"/>
      <c r="T23" s="74"/>
      <c r="U23" s="74"/>
      <c r="V23" s="74"/>
      <c r="W23" s="74"/>
      <c r="X23" s="74"/>
      <c r="Y23" s="74"/>
      <c r="Z23" s="69"/>
    </row>
    <row r="24" spans="1:26" ht="20.100000000000001" customHeight="1" x14ac:dyDescent="0.15">
      <c r="A24" s="60">
        <f>IF(TRIM($I24)="", 1001, 0)</f>
        <v>1001</v>
      </c>
      <c r="B24" s="48"/>
      <c r="C24" s="70"/>
      <c r="D24" s="71">
        <v>3</v>
      </c>
      <c r="E24" s="43" t="s">
        <v>2</v>
      </c>
      <c r="I24" s="22"/>
      <c r="J24" s="22"/>
      <c r="K24" s="22"/>
      <c r="L24" s="22"/>
      <c r="M24" s="22"/>
      <c r="N24" s="22"/>
      <c r="O24" s="22"/>
      <c r="P24" s="22"/>
      <c r="Q24" s="22"/>
      <c r="R24" s="22"/>
      <c r="S24" s="22"/>
      <c r="T24" s="22"/>
      <c r="U24" s="22"/>
      <c r="V24" s="22"/>
      <c r="W24" s="22"/>
      <c r="X24" s="22"/>
      <c r="Y24" s="22"/>
      <c r="Z24" s="69"/>
    </row>
    <row r="25" spans="1:26" ht="20.100000000000001" customHeight="1" x14ac:dyDescent="0.15">
      <c r="A25" s="60"/>
      <c r="B25" s="48"/>
      <c r="C25" s="76"/>
      <c r="D25" s="68"/>
      <c r="E25" s="68"/>
      <c r="F25" s="68"/>
      <c r="G25" s="68"/>
      <c r="H25" s="68"/>
      <c r="I25" s="72"/>
      <c r="J25" s="74" t="s">
        <v>550</v>
      </c>
      <c r="K25" s="74"/>
      <c r="L25" s="74"/>
      <c r="M25" s="74"/>
      <c r="N25" s="74"/>
      <c r="O25" s="74"/>
      <c r="P25" s="74"/>
      <c r="Q25" s="74"/>
      <c r="R25" s="74"/>
      <c r="S25" s="74"/>
      <c r="T25" s="74"/>
      <c r="U25" s="74"/>
      <c r="V25" s="74"/>
      <c r="W25" s="74"/>
      <c r="X25" s="74"/>
      <c r="Y25" s="74"/>
      <c r="Z25" s="69"/>
    </row>
    <row r="26" spans="1:26" ht="20.100000000000001" customHeight="1" x14ac:dyDescent="0.15">
      <c r="A26" s="60">
        <f>IF(TRIM($I26)="", 1001, 0)</f>
        <v>1001</v>
      </c>
      <c r="B26" s="48"/>
      <c r="C26" s="70"/>
      <c r="D26" s="71">
        <v>4</v>
      </c>
      <c r="E26" s="43" t="s">
        <v>3</v>
      </c>
      <c r="I26" s="22"/>
      <c r="J26" s="22"/>
      <c r="K26" s="22"/>
      <c r="L26" s="22"/>
      <c r="M26" s="22"/>
      <c r="N26" s="22"/>
      <c r="O26" s="22"/>
      <c r="P26" s="22"/>
      <c r="Q26" s="22"/>
      <c r="R26" s="22"/>
      <c r="S26" s="22"/>
      <c r="T26" s="22"/>
      <c r="U26" s="22"/>
      <c r="V26" s="22"/>
      <c r="W26" s="22"/>
      <c r="X26" s="22"/>
      <c r="Y26" s="22"/>
      <c r="Z26" s="69"/>
    </row>
    <row r="27" spans="1:26" ht="20.100000000000001" customHeight="1" x14ac:dyDescent="0.15">
      <c r="A27" s="60"/>
      <c r="B27" s="48"/>
      <c r="C27" s="76"/>
      <c r="D27" s="68"/>
      <c r="E27" s="68"/>
      <c r="F27" s="68"/>
      <c r="G27" s="68"/>
      <c r="H27" s="68"/>
      <c r="I27" s="72"/>
      <c r="J27" s="74" t="s">
        <v>543</v>
      </c>
      <c r="K27" s="74"/>
      <c r="L27" s="74"/>
      <c r="M27" s="74"/>
      <c r="N27" s="74"/>
      <c r="O27" s="74"/>
      <c r="P27" s="74"/>
      <c r="Q27" s="74"/>
      <c r="R27" s="74"/>
      <c r="S27" s="74"/>
      <c r="T27" s="74"/>
      <c r="U27" s="74"/>
      <c r="V27" s="74"/>
      <c r="W27" s="74"/>
      <c r="X27" s="74"/>
      <c r="Y27" s="74"/>
      <c r="Z27" s="77"/>
    </row>
    <row r="28" spans="1:26" ht="20.100000000000001" customHeight="1" x14ac:dyDescent="0.15">
      <c r="A28" s="60">
        <f>IF(TRIM($I28)="", 1001, 0)</f>
        <v>1001</v>
      </c>
      <c r="B28" s="48"/>
      <c r="C28" s="70"/>
      <c r="D28" s="71">
        <v>5</v>
      </c>
      <c r="E28" s="43" t="s">
        <v>18</v>
      </c>
      <c r="I28" s="22"/>
      <c r="J28" s="22"/>
      <c r="K28" s="22"/>
      <c r="L28" s="22"/>
      <c r="M28" s="22"/>
      <c r="N28" s="22"/>
      <c r="O28" s="22"/>
      <c r="P28" s="22"/>
      <c r="Q28" s="22"/>
      <c r="R28" s="22"/>
      <c r="S28" s="22"/>
      <c r="T28" s="22"/>
      <c r="U28" s="22"/>
      <c r="V28" s="22"/>
      <c r="W28" s="22"/>
      <c r="X28" s="22"/>
      <c r="Y28" s="22"/>
      <c r="Z28" s="69"/>
    </row>
    <row r="29" spans="1:26" ht="20.100000000000001" customHeight="1" x14ac:dyDescent="0.15">
      <c r="A29" s="60"/>
      <c r="B29" s="48"/>
      <c r="C29" s="76"/>
      <c r="D29" s="68"/>
      <c r="E29" s="68"/>
      <c r="F29" s="68"/>
      <c r="G29" s="68"/>
      <c r="H29" s="68"/>
      <c r="I29" s="72"/>
      <c r="J29" s="74" t="s">
        <v>14</v>
      </c>
      <c r="K29" s="74"/>
      <c r="L29" s="74"/>
      <c r="M29" s="74"/>
      <c r="N29" s="74"/>
      <c r="O29" s="74"/>
      <c r="P29" s="74"/>
      <c r="Q29" s="74"/>
      <c r="R29" s="74"/>
      <c r="S29" s="74"/>
      <c r="T29" s="74"/>
      <c r="U29" s="74"/>
      <c r="V29" s="74"/>
      <c r="W29" s="74"/>
      <c r="X29" s="74"/>
      <c r="Y29" s="74"/>
      <c r="Z29" s="77"/>
    </row>
    <row r="30" spans="1:26" ht="20.100000000000001" customHeight="1" x14ac:dyDescent="0.15">
      <c r="A30" s="60">
        <f>IF(TRIM($I30)="", 1001, 0)</f>
        <v>1001</v>
      </c>
      <c r="B30" s="48"/>
      <c r="C30" s="70"/>
      <c r="D30" s="71">
        <v>6</v>
      </c>
      <c r="E30" s="43" t="s">
        <v>4</v>
      </c>
      <c r="I30" s="22"/>
      <c r="J30" s="22"/>
      <c r="K30" s="22"/>
      <c r="L30" s="22"/>
      <c r="M30" s="22"/>
      <c r="N30" s="22"/>
      <c r="O30" s="22"/>
      <c r="P30" s="22"/>
      <c r="Q30" s="22"/>
      <c r="R30" s="22"/>
      <c r="S30" s="22"/>
      <c r="T30" s="22"/>
      <c r="U30" s="22"/>
      <c r="V30" s="22"/>
      <c r="W30" s="22"/>
      <c r="X30" s="22"/>
      <c r="Y30" s="22"/>
      <c r="Z30" s="69"/>
    </row>
    <row r="31" spans="1:26" ht="20.100000000000001" customHeight="1" x14ac:dyDescent="0.15">
      <c r="A31" s="60"/>
      <c r="B31" s="48"/>
      <c r="C31" s="76"/>
      <c r="D31" s="68"/>
      <c r="E31" s="68"/>
      <c r="F31" s="68"/>
      <c r="G31" s="68"/>
      <c r="H31" s="68"/>
      <c r="I31" s="72"/>
      <c r="J31" s="74" t="s">
        <v>10</v>
      </c>
      <c r="K31" s="74"/>
      <c r="L31" s="74"/>
      <c r="M31" s="74"/>
      <c r="N31" s="74"/>
      <c r="O31" s="74"/>
      <c r="P31" s="74"/>
      <c r="Q31" s="74"/>
      <c r="R31" s="74"/>
      <c r="S31" s="74"/>
      <c r="T31" s="74"/>
      <c r="U31" s="74"/>
      <c r="V31" s="74"/>
      <c r="W31" s="74"/>
      <c r="X31" s="74"/>
      <c r="Y31" s="74"/>
      <c r="Z31" s="77"/>
    </row>
    <row r="32" spans="1:26" ht="20.100000000000001" customHeight="1" x14ac:dyDescent="0.15">
      <c r="A32" s="60">
        <f>IF(TRIM($I32)="", 1001, 0)</f>
        <v>1001</v>
      </c>
      <c r="B32" s="48"/>
      <c r="C32" s="70"/>
      <c r="D32" s="71">
        <v>7</v>
      </c>
      <c r="E32" s="43" t="s">
        <v>5</v>
      </c>
      <c r="I32" s="22"/>
      <c r="J32" s="22"/>
      <c r="K32" s="22"/>
      <c r="L32" s="22"/>
      <c r="M32" s="22"/>
      <c r="N32" s="22"/>
      <c r="O32" s="22"/>
      <c r="P32" s="22"/>
      <c r="Q32" s="22"/>
      <c r="R32" s="22"/>
      <c r="S32" s="22"/>
      <c r="T32" s="22"/>
      <c r="U32" s="22"/>
      <c r="V32" s="22"/>
      <c r="W32" s="22"/>
      <c r="X32" s="22"/>
      <c r="Y32" s="22"/>
      <c r="Z32" s="69"/>
    </row>
    <row r="33" spans="1:26" ht="20.100000000000001" customHeight="1" x14ac:dyDescent="0.15">
      <c r="A33" s="60"/>
      <c r="B33" s="48"/>
      <c r="C33" s="76"/>
      <c r="D33" s="68"/>
      <c r="E33" s="68"/>
      <c r="F33" s="68"/>
      <c r="G33" s="68"/>
      <c r="H33" s="68"/>
      <c r="I33" s="72"/>
      <c r="J33" s="74" t="s">
        <v>11</v>
      </c>
      <c r="K33" s="74"/>
      <c r="L33" s="74"/>
      <c r="M33" s="74"/>
      <c r="N33" s="74"/>
      <c r="O33" s="74"/>
      <c r="P33" s="74"/>
      <c r="Q33" s="74"/>
      <c r="R33" s="74"/>
      <c r="S33" s="74"/>
      <c r="T33" s="74"/>
      <c r="U33" s="74"/>
      <c r="V33" s="74"/>
      <c r="W33" s="74"/>
      <c r="X33" s="74"/>
      <c r="Y33" s="74"/>
      <c r="Z33" s="69"/>
    </row>
    <row r="34" spans="1:26" ht="20.100000000000001" customHeight="1" x14ac:dyDescent="0.15">
      <c r="A34" s="60">
        <f>IF(NOT(AND(TRIM($I34)&lt;&gt;"",ISNUMBER(VALUE(SUBSTITUTE($I34,"-",""))))), 1001, 0)</f>
        <v>1001</v>
      </c>
      <c r="B34" s="48"/>
      <c r="C34" s="70"/>
      <c r="D34" s="71">
        <v>8</v>
      </c>
      <c r="E34" s="43" t="s">
        <v>6</v>
      </c>
      <c r="I34" s="22"/>
      <c r="J34" s="22"/>
      <c r="K34" s="22"/>
      <c r="L34" s="22"/>
      <c r="M34" s="22"/>
      <c r="N34" s="68"/>
      <c r="O34" s="68"/>
      <c r="P34" s="68"/>
      <c r="Q34" s="68"/>
      <c r="R34" s="68"/>
      <c r="S34" s="68"/>
      <c r="T34" s="68"/>
      <c r="U34" s="68"/>
      <c r="V34" s="68"/>
      <c r="W34" s="68"/>
      <c r="X34" s="68"/>
      <c r="Y34" s="68"/>
      <c r="Z34" s="69"/>
    </row>
    <row r="35" spans="1:26" ht="20.100000000000001" customHeight="1" x14ac:dyDescent="0.15">
      <c r="A35" s="60"/>
      <c r="B35" s="48"/>
      <c r="C35" s="76"/>
      <c r="D35" s="68"/>
      <c r="E35" s="68"/>
      <c r="F35" s="68"/>
      <c r="G35" s="68"/>
      <c r="H35" s="68"/>
      <c r="I35" s="72"/>
      <c r="J35" s="74" t="s">
        <v>544</v>
      </c>
      <c r="K35" s="74"/>
      <c r="L35" s="74"/>
      <c r="M35" s="74"/>
      <c r="N35" s="74"/>
      <c r="O35" s="74"/>
      <c r="P35" s="74"/>
      <c r="Q35" s="74"/>
      <c r="R35" s="74"/>
      <c r="S35" s="74"/>
      <c r="T35" s="74"/>
      <c r="U35" s="74"/>
      <c r="V35" s="74"/>
      <c r="W35" s="74"/>
      <c r="X35" s="74"/>
      <c r="Y35" s="74"/>
      <c r="Z35" s="69"/>
    </row>
    <row r="36" spans="1:26" ht="20.100000000000001" customHeight="1" x14ac:dyDescent="0.15">
      <c r="A36" s="60">
        <f>IF(NOT(AND($I36&lt;&gt;"",ISNUMBER(VALUE(SUBSTITUTE($I36,"-",""))))), 1001, 0)</f>
        <v>1001</v>
      </c>
      <c r="B36" s="48"/>
      <c r="C36" s="70"/>
      <c r="D36" s="71">
        <v>9</v>
      </c>
      <c r="E36" s="43" t="s">
        <v>7</v>
      </c>
      <c r="I36" s="22"/>
      <c r="J36" s="22"/>
      <c r="K36" s="22"/>
      <c r="L36" s="22"/>
      <c r="M36" s="22"/>
      <c r="N36" s="68"/>
      <c r="O36" s="68"/>
      <c r="P36" s="68"/>
      <c r="Q36" s="68"/>
      <c r="R36" s="68"/>
      <c r="S36" s="68"/>
      <c r="T36" s="68"/>
      <c r="U36" s="68"/>
      <c r="V36" s="68"/>
      <c r="W36" s="68"/>
      <c r="X36" s="68"/>
      <c r="Y36" s="68"/>
      <c r="Z36" s="69"/>
    </row>
    <row r="37" spans="1:26" ht="20.100000000000001" customHeight="1" x14ac:dyDescent="0.15">
      <c r="A37" s="60"/>
      <c r="B37" s="48"/>
      <c r="C37" s="76"/>
      <c r="D37" s="68"/>
      <c r="E37" s="68"/>
      <c r="F37" s="68"/>
      <c r="G37" s="68"/>
      <c r="H37" s="68"/>
      <c r="I37" s="72"/>
      <c r="J37" s="74" t="s">
        <v>545</v>
      </c>
      <c r="K37" s="74"/>
      <c r="L37" s="74"/>
      <c r="M37" s="74"/>
      <c r="N37" s="74"/>
      <c r="O37" s="74"/>
      <c r="P37" s="74"/>
      <c r="Q37" s="74"/>
      <c r="R37" s="74"/>
      <c r="S37" s="74"/>
      <c r="T37" s="74"/>
      <c r="U37" s="74"/>
      <c r="V37" s="74"/>
      <c r="W37" s="74"/>
      <c r="X37" s="74"/>
      <c r="Y37" s="74"/>
      <c r="Z37" s="69"/>
    </row>
    <row r="38" spans="1:26" ht="20.100000000000001" customHeight="1" x14ac:dyDescent="0.15">
      <c r="A38" s="48"/>
      <c r="B38" s="48"/>
      <c r="C38" s="76"/>
      <c r="D38" s="71">
        <v>10</v>
      </c>
      <c r="E38" s="43" t="s">
        <v>9</v>
      </c>
      <c r="I38" s="22"/>
      <c r="J38" s="22"/>
      <c r="K38" s="22"/>
      <c r="L38" s="22"/>
      <c r="M38" s="22"/>
      <c r="N38" s="22"/>
      <c r="O38" s="22"/>
      <c r="P38" s="22"/>
      <c r="Q38" s="22"/>
      <c r="R38" s="22"/>
      <c r="S38" s="22"/>
      <c r="T38" s="22"/>
      <c r="U38" s="22"/>
      <c r="V38" s="22"/>
      <c r="W38" s="22"/>
      <c r="X38" s="22"/>
      <c r="Y38" s="22"/>
      <c r="Z38" s="78"/>
    </row>
    <row r="39" spans="1:26" ht="20.100000000000001" customHeight="1" x14ac:dyDescent="0.15">
      <c r="A39" s="48"/>
      <c r="B39" s="48"/>
      <c r="C39" s="76"/>
      <c r="D39" s="71"/>
      <c r="I39" s="72"/>
      <c r="J39" s="74" t="s">
        <v>15</v>
      </c>
      <c r="K39" s="79"/>
      <c r="L39" s="79"/>
      <c r="M39" s="74"/>
      <c r="N39" s="74"/>
      <c r="O39" s="74"/>
      <c r="P39" s="74"/>
      <c r="Q39" s="74"/>
      <c r="R39" s="80"/>
      <c r="S39" s="74"/>
      <c r="T39" s="74"/>
      <c r="U39" s="74"/>
      <c r="V39" s="68"/>
      <c r="W39" s="68"/>
      <c r="X39" s="68"/>
      <c r="Z39" s="78"/>
    </row>
    <row r="40" spans="1:26" ht="20.100000000000001" customHeight="1" x14ac:dyDescent="0.15">
      <c r="A40" s="48">
        <f>IF(AND($I40&lt;&gt;"一致する", $I40&lt;&gt;"一致しない"), 1001, 0)</f>
        <v>0</v>
      </c>
      <c r="B40" s="48"/>
      <c r="C40" s="70"/>
      <c r="D40" s="71">
        <v>11</v>
      </c>
      <c r="E40" s="43" t="s">
        <v>537</v>
      </c>
      <c r="I40" s="22" t="s">
        <v>547</v>
      </c>
      <c r="J40" s="28"/>
      <c r="K40" s="28"/>
      <c r="L40" s="28"/>
      <c r="M40" s="28"/>
      <c r="N40" s="81"/>
      <c r="O40" s="81"/>
      <c r="P40" s="81"/>
      <c r="Q40" s="81"/>
      <c r="R40" s="81"/>
      <c r="S40" s="81"/>
      <c r="Z40" s="78"/>
    </row>
    <row r="41" spans="1:26" ht="20.100000000000001" customHeight="1" x14ac:dyDescent="0.15">
      <c r="A41" s="48"/>
      <c r="B41" s="48"/>
      <c r="C41" s="76"/>
      <c r="D41" s="68"/>
      <c r="E41" s="68"/>
      <c r="F41" s="68"/>
      <c r="G41" s="68"/>
      <c r="H41" s="68"/>
      <c r="I41" s="75"/>
      <c r="J41" s="74" t="s">
        <v>549</v>
      </c>
      <c r="K41" s="74"/>
      <c r="L41" s="74"/>
      <c r="M41" s="74"/>
      <c r="N41" s="74"/>
      <c r="O41" s="74"/>
      <c r="P41" s="74"/>
      <c r="Q41" s="74"/>
      <c r="R41" s="74"/>
      <c r="S41" s="74"/>
      <c r="T41" s="74"/>
      <c r="U41" s="74"/>
      <c r="V41" s="74"/>
      <c r="W41" s="74"/>
      <c r="X41" s="74"/>
      <c r="Y41" s="74"/>
      <c r="Z41" s="78"/>
    </row>
    <row r="42" spans="1:26" ht="20.100000000000001" customHeight="1" x14ac:dyDescent="0.15">
      <c r="A42" s="60"/>
      <c r="B42" s="48"/>
      <c r="C42" s="82"/>
      <c r="D42" s="83"/>
      <c r="E42" s="83"/>
      <c r="F42" s="83"/>
      <c r="G42" s="83"/>
      <c r="H42" s="83"/>
      <c r="I42" s="84"/>
      <c r="J42" s="85"/>
      <c r="K42" s="85"/>
      <c r="L42" s="85"/>
      <c r="M42" s="85"/>
      <c r="N42" s="85"/>
      <c r="O42" s="85"/>
      <c r="P42" s="85"/>
      <c r="Q42" s="85"/>
      <c r="R42" s="85"/>
      <c r="S42" s="85"/>
      <c r="T42" s="85"/>
      <c r="U42" s="85"/>
      <c r="V42" s="85"/>
      <c r="W42" s="85"/>
      <c r="X42" s="85"/>
      <c r="Y42" s="85"/>
      <c r="Z42" s="86"/>
    </row>
    <row r="43" spans="1:26" ht="20.100000000000001" customHeight="1" x14ac:dyDescent="0.15">
      <c r="A43" s="60"/>
      <c r="B43" s="48"/>
      <c r="C43" s="68"/>
      <c r="D43" s="68"/>
      <c r="E43" s="68"/>
      <c r="F43" s="68"/>
      <c r="G43" s="68"/>
      <c r="H43" s="68"/>
      <c r="I43" s="87"/>
      <c r="J43" s="68"/>
      <c r="K43" s="68"/>
      <c r="L43" s="68"/>
      <c r="M43" s="68"/>
      <c r="N43" s="68"/>
      <c r="O43" s="68"/>
      <c r="P43" s="68"/>
      <c r="Q43" s="68"/>
      <c r="R43" s="68"/>
      <c r="S43" s="68"/>
      <c r="T43" s="68"/>
      <c r="U43" s="68"/>
      <c r="V43" s="68"/>
      <c r="W43" s="68"/>
      <c r="X43" s="68"/>
      <c r="Y43" s="68"/>
      <c r="Z43" s="68"/>
    </row>
    <row r="44" spans="1:26" ht="15.75" hidden="1" customHeight="1" x14ac:dyDescent="0.15">
      <c r="A44" s="48"/>
      <c r="B44" s="48"/>
      <c r="C44" s="68"/>
      <c r="D44" s="68"/>
      <c r="E44" s="68"/>
      <c r="F44" s="68"/>
      <c r="G44" s="68"/>
      <c r="H44" s="68"/>
      <c r="I44" s="87"/>
      <c r="J44" s="68"/>
      <c r="K44" s="68"/>
      <c r="L44" s="68"/>
      <c r="M44" s="68"/>
      <c r="N44" s="68"/>
      <c r="O44" s="68"/>
      <c r="P44" s="68"/>
      <c r="Q44" s="68"/>
      <c r="R44" s="68"/>
      <c r="S44" s="68"/>
      <c r="T44" s="68"/>
      <c r="U44" s="68"/>
      <c r="V44" s="68"/>
      <c r="W44" s="68"/>
      <c r="X44" s="68"/>
    </row>
    <row r="45" spans="1:26" ht="15.75" hidden="1" customHeight="1" x14ac:dyDescent="0.15">
      <c r="A45" s="48"/>
      <c r="B45" s="48"/>
      <c r="C45" s="68"/>
      <c r="D45" s="68"/>
      <c r="E45" s="68"/>
      <c r="F45" s="68"/>
      <c r="G45" s="68"/>
      <c r="H45" s="68"/>
      <c r="I45" s="87"/>
      <c r="J45" s="68"/>
      <c r="K45" s="68"/>
      <c r="L45" s="68"/>
      <c r="M45" s="68"/>
      <c r="N45" s="68"/>
      <c r="O45" s="68"/>
      <c r="P45" s="68"/>
      <c r="Q45" s="68"/>
      <c r="R45" s="68"/>
      <c r="S45" s="68"/>
      <c r="T45" s="68"/>
      <c r="U45" s="68"/>
      <c r="V45" s="68"/>
      <c r="W45" s="68"/>
      <c r="X45" s="68"/>
    </row>
    <row r="46" spans="1:26" ht="15.75" hidden="1" customHeight="1" x14ac:dyDescent="0.15">
      <c r="A46" s="48"/>
      <c r="B46" s="48"/>
      <c r="C46" s="68"/>
      <c r="D46" s="68"/>
      <c r="E46" s="68"/>
      <c r="F46" s="68"/>
      <c r="G46" s="68"/>
      <c r="H46" s="68"/>
      <c r="I46" s="87"/>
      <c r="J46" s="68"/>
      <c r="K46" s="68"/>
      <c r="L46" s="68"/>
      <c r="M46" s="68"/>
      <c r="N46" s="68"/>
      <c r="O46" s="68"/>
      <c r="P46" s="68"/>
      <c r="Q46" s="68"/>
      <c r="R46" s="68"/>
      <c r="S46" s="68"/>
      <c r="T46" s="68"/>
      <c r="U46" s="68"/>
      <c r="V46" s="68"/>
      <c r="W46" s="68"/>
      <c r="X46" s="68"/>
    </row>
    <row r="47" spans="1:26" ht="15.75" hidden="1" customHeight="1" x14ac:dyDescent="0.15">
      <c r="A47" s="48"/>
      <c r="B47" s="48"/>
      <c r="C47" s="68"/>
      <c r="D47" s="68"/>
      <c r="E47" s="68"/>
      <c r="F47" s="68"/>
      <c r="G47" s="68"/>
      <c r="H47" s="68"/>
      <c r="I47" s="87"/>
      <c r="J47" s="68"/>
      <c r="K47" s="68"/>
      <c r="L47" s="68"/>
      <c r="M47" s="68"/>
      <c r="N47" s="68"/>
      <c r="O47" s="68"/>
      <c r="P47" s="68"/>
      <c r="Q47" s="68"/>
      <c r="R47" s="68"/>
      <c r="S47" s="68"/>
      <c r="T47" s="68"/>
      <c r="U47" s="68"/>
      <c r="V47" s="68"/>
      <c r="W47" s="68"/>
      <c r="X47" s="68"/>
    </row>
    <row r="48" spans="1:26" ht="15.75" hidden="1" customHeight="1" x14ac:dyDescent="0.15">
      <c r="A48" s="48"/>
      <c r="B48" s="48"/>
      <c r="C48" s="68"/>
      <c r="D48" s="68"/>
      <c r="E48" s="68"/>
      <c r="F48" s="68"/>
      <c r="G48" s="68"/>
      <c r="H48" s="68"/>
      <c r="I48" s="87"/>
      <c r="J48" s="68"/>
      <c r="K48" s="68"/>
      <c r="L48" s="68"/>
      <c r="M48" s="68"/>
      <c r="N48" s="68"/>
      <c r="O48" s="68"/>
      <c r="P48" s="68"/>
      <c r="Q48" s="68"/>
      <c r="R48" s="68"/>
      <c r="S48" s="68"/>
      <c r="T48" s="68"/>
      <c r="U48" s="68"/>
      <c r="V48" s="68"/>
      <c r="W48" s="68"/>
      <c r="X48" s="68"/>
    </row>
    <row r="49" spans="1:26" ht="15.75" hidden="1" customHeight="1" x14ac:dyDescent="0.15">
      <c r="A49" s="48"/>
      <c r="B49" s="48"/>
      <c r="C49" s="68"/>
      <c r="D49" s="68"/>
      <c r="E49" s="68"/>
      <c r="F49" s="68"/>
      <c r="G49" s="68"/>
      <c r="H49" s="68"/>
      <c r="I49" s="87"/>
      <c r="J49" s="68"/>
      <c r="K49" s="68"/>
      <c r="L49" s="68"/>
      <c r="M49" s="68"/>
      <c r="N49" s="68"/>
      <c r="O49" s="68"/>
      <c r="P49" s="68"/>
      <c r="Q49" s="68"/>
      <c r="R49" s="68"/>
      <c r="S49" s="68"/>
      <c r="T49" s="68"/>
      <c r="U49" s="68"/>
      <c r="V49" s="68"/>
      <c r="W49" s="68"/>
      <c r="X49" s="68"/>
    </row>
    <row r="50" spans="1:26" ht="15.75" hidden="1" customHeight="1" x14ac:dyDescent="0.15">
      <c r="A50" s="48"/>
      <c r="B50" s="48"/>
      <c r="C50" s="68"/>
      <c r="D50" s="68"/>
      <c r="E50" s="68"/>
      <c r="F50" s="68"/>
      <c r="G50" s="68"/>
      <c r="H50" s="68"/>
      <c r="I50" s="87"/>
      <c r="J50" s="68"/>
      <c r="K50" s="68"/>
      <c r="L50" s="68"/>
      <c r="M50" s="68"/>
      <c r="N50" s="68"/>
      <c r="O50" s="68"/>
      <c r="P50" s="68"/>
      <c r="Q50" s="68"/>
      <c r="R50" s="68"/>
      <c r="S50" s="68"/>
      <c r="T50" s="68"/>
      <c r="U50" s="68"/>
      <c r="V50" s="68"/>
      <c r="W50" s="68"/>
      <c r="X50" s="68"/>
    </row>
    <row r="51" spans="1:26" ht="15.75" hidden="1" customHeight="1" x14ac:dyDescent="0.15">
      <c r="A51" s="48"/>
      <c r="B51" s="48"/>
      <c r="C51" s="68"/>
      <c r="D51" s="68"/>
      <c r="E51" s="68"/>
      <c r="F51" s="68"/>
      <c r="G51" s="68"/>
      <c r="H51" s="68"/>
      <c r="I51" s="87"/>
      <c r="J51" s="68"/>
      <c r="K51" s="68"/>
      <c r="L51" s="68"/>
      <c r="M51" s="68"/>
      <c r="N51" s="68"/>
      <c r="O51" s="68"/>
      <c r="P51" s="68"/>
      <c r="Q51" s="68"/>
      <c r="R51" s="68"/>
      <c r="S51" s="68"/>
      <c r="T51" s="68"/>
      <c r="U51" s="68"/>
      <c r="V51" s="68"/>
      <c r="W51" s="68"/>
      <c r="X51" s="68"/>
    </row>
    <row r="52" spans="1:26" ht="15.75" hidden="1" customHeight="1" x14ac:dyDescent="0.15">
      <c r="A52" s="48"/>
      <c r="B52" s="48"/>
      <c r="C52" s="68"/>
      <c r="D52" s="68"/>
      <c r="E52" s="68"/>
      <c r="F52" s="68"/>
      <c r="G52" s="68"/>
      <c r="H52" s="68"/>
      <c r="I52" s="87"/>
      <c r="J52" s="68"/>
      <c r="K52" s="68"/>
      <c r="L52" s="68"/>
      <c r="M52" s="68"/>
      <c r="N52" s="68"/>
      <c r="O52" s="68"/>
      <c r="P52" s="68"/>
      <c r="Q52" s="68"/>
      <c r="R52" s="68"/>
      <c r="S52" s="68"/>
      <c r="T52" s="68"/>
      <c r="U52" s="68"/>
      <c r="V52" s="68"/>
      <c r="W52" s="68"/>
      <c r="X52" s="68"/>
    </row>
    <row r="53" spans="1:26" ht="15.75" hidden="1" customHeight="1" x14ac:dyDescent="0.15">
      <c r="A53" s="48"/>
      <c r="B53" s="48"/>
      <c r="C53" s="68"/>
      <c r="D53" s="68"/>
      <c r="E53" s="68"/>
      <c r="F53" s="68"/>
      <c r="G53" s="68"/>
      <c r="H53" s="68"/>
      <c r="I53" s="87"/>
      <c r="J53" s="68"/>
      <c r="K53" s="68"/>
      <c r="L53" s="68"/>
      <c r="M53" s="68"/>
      <c r="N53" s="68"/>
      <c r="O53" s="68"/>
      <c r="P53" s="68"/>
      <c r="Q53" s="68"/>
      <c r="R53" s="68"/>
      <c r="S53" s="68"/>
      <c r="T53" s="68"/>
      <c r="U53" s="68"/>
      <c r="V53" s="68"/>
      <c r="W53" s="68"/>
      <c r="X53" s="68"/>
    </row>
    <row r="54" spans="1:26" ht="15.75" hidden="1" customHeight="1" x14ac:dyDescent="0.15">
      <c r="A54" s="48"/>
      <c r="B54" s="48"/>
      <c r="C54" s="68"/>
      <c r="D54" s="68"/>
      <c r="E54" s="68"/>
      <c r="F54" s="68"/>
      <c r="G54" s="68"/>
      <c r="H54" s="68"/>
      <c r="I54" s="87"/>
      <c r="J54" s="68"/>
      <c r="K54" s="68"/>
      <c r="L54" s="68"/>
      <c r="M54" s="68"/>
      <c r="N54" s="68"/>
      <c r="O54" s="68"/>
      <c r="P54" s="68"/>
      <c r="Q54" s="68"/>
      <c r="R54" s="68"/>
      <c r="S54" s="68"/>
      <c r="T54" s="68"/>
      <c r="U54" s="68"/>
      <c r="V54" s="68"/>
      <c r="W54" s="68"/>
      <c r="X54" s="68"/>
    </row>
    <row r="55" spans="1:26" ht="15.75" hidden="1" customHeight="1" x14ac:dyDescent="0.15">
      <c r="A55" s="48"/>
      <c r="B55" s="48"/>
      <c r="C55" s="68"/>
      <c r="D55" s="68"/>
      <c r="E55" s="68"/>
      <c r="F55" s="68"/>
      <c r="G55" s="68"/>
      <c r="H55" s="68"/>
      <c r="I55" s="87"/>
      <c r="J55" s="68"/>
      <c r="K55" s="68"/>
      <c r="L55" s="68"/>
      <c r="M55" s="68"/>
      <c r="N55" s="68"/>
      <c r="O55" s="68"/>
      <c r="P55" s="68"/>
      <c r="Q55" s="68"/>
      <c r="R55" s="68"/>
      <c r="S55" s="68"/>
      <c r="T55" s="68"/>
      <c r="U55" s="68"/>
      <c r="V55" s="68"/>
      <c r="W55" s="68"/>
      <c r="X55" s="68"/>
    </row>
    <row r="56" spans="1:26" ht="15.75" hidden="1" customHeight="1" x14ac:dyDescent="0.15">
      <c r="A56" s="48"/>
      <c r="B56" s="48"/>
      <c r="C56" s="68"/>
      <c r="D56" s="68"/>
      <c r="E56" s="68"/>
      <c r="F56" s="68"/>
      <c r="G56" s="68"/>
      <c r="H56" s="68"/>
      <c r="I56" s="87"/>
      <c r="J56" s="68"/>
      <c r="K56" s="68"/>
      <c r="L56" s="68"/>
      <c r="M56" s="68"/>
      <c r="N56" s="68"/>
      <c r="O56" s="68"/>
      <c r="P56" s="68"/>
      <c r="Q56" s="68"/>
      <c r="R56" s="68"/>
      <c r="S56" s="68"/>
      <c r="T56" s="68"/>
      <c r="U56" s="68"/>
      <c r="V56" s="68"/>
      <c r="W56" s="68"/>
      <c r="X56" s="68"/>
    </row>
    <row r="57" spans="1:26" ht="15.75" hidden="1" customHeight="1" x14ac:dyDescent="0.15">
      <c r="A57" s="48"/>
      <c r="B57" s="48"/>
      <c r="C57" s="68"/>
      <c r="D57" s="68"/>
      <c r="E57" s="68"/>
      <c r="F57" s="68"/>
      <c r="G57" s="68"/>
      <c r="H57" s="68"/>
      <c r="I57" s="87"/>
      <c r="J57" s="68"/>
      <c r="K57" s="68"/>
      <c r="L57" s="68"/>
      <c r="M57" s="68"/>
      <c r="N57" s="68"/>
      <c r="O57" s="68"/>
      <c r="P57" s="68"/>
      <c r="Q57" s="68"/>
      <c r="R57" s="68"/>
      <c r="S57" s="68"/>
      <c r="T57" s="68"/>
      <c r="U57" s="68"/>
      <c r="V57" s="68"/>
      <c r="W57" s="68"/>
      <c r="X57" s="68"/>
    </row>
    <row r="58" spans="1:26" ht="15.75" hidden="1" customHeight="1" x14ac:dyDescent="0.15">
      <c r="A58" s="48"/>
      <c r="B58" s="48"/>
      <c r="C58" s="68"/>
      <c r="D58" s="68"/>
      <c r="E58" s="68"/>
      <c r="F58" s="68"/>
      <c r="G58" s="68"/>
      <c r="H58" s="68"/>
      <c r="I58" s="87"/>
      <c r="J58" s="68"/>
      <c r="K58" s="68"/>
      <c r="L58" s="68"/>
      <c r="M58" s="68"/>
      <c r="N58" s="68"/>
      <c r="O58" s="68"/>
      <c r="P58" s="68"/>
      <c r="Q58" s="68"/>
      <c r="R58" s="68"/>
      <c r="S58" s="68"/>
      <c r="T58" s="68"/>
      <c r="U58" s="68"/>
      <c r="V58" s="68"/>
      <c r="W58" s="68"/>
      <c r="X58" s="68"/>
    </row>
    <row r="59" spans="1:26" ht="20.100000000000001" customHeight="1" x14ac:dyDescent="0.15">
      <c r="A59" s="60"/>
      <c r="B59" s="48"/>
      <c r="C59" s="68"/>
      <c r="D59" s="68"/>
      <c r="E59" s="68"/>
      <c r="F59" s="68"/>
      <c r="G59" s="68"/>
      <c r="H59" s="68"/>
      <c r="I59" s="87"/>
      <c r="J59" s="68"/>
      <c r="K59" s="68"/>
      <c r="L59" s="68"/>
      <c r="M59" s="68"/>
      <c r="N59" s="68"/>
      <c r="O59" s="68"/>
      <c r="P59" s="68"/>
      <c r="Q59" s="68"/>
      <c r="R59" s="68"/>
      <c r="S59" s="68"/>
      <c r="T59" s="68"/>
      <c r="U59" s="68"/>
      <c r="V59" s="68"/>
      <c r="W59" s="68"/>
      <c r="X59" s="68"/>
      <c r="Y59" s="68"/>
      <c r="Z59" s="68"/>
    </row>
    <row r="60" spans="1:26" ht="20.100000000000001" customHeight="1" x14ac:dyDescent="0.15">
      <c r="A60" s="60"/>
      <c r="B60" s="48"/>
      <c r="C60" s="61" t="s">
        <v>26</v>
      </c>
      <c r="D60" s="62"/>
      <c r="E60" s="62"/>
      <c r="F60" s="62"/>
      <c r="G60" s="62"/>
      <c r="H60" s="63"/>
    </row>
    <row r="61" spans="1:26" ht="20.100000000000001" customHeight="1" x14ac:dyDescent="0.15">
      <c r="A61" s="60"/>
      <c r="B61" s="48"/>
      <c r="C61" s="64"/>
      <c r="D61" s="65"/>
      <c r="E61" s="65"/>
      <c r="F61" s="65"/>
      <c r="G61" s="65"/>
      <c r="H61" s="65"/>
      <c r="I61" s="66"/>
      <c r="J61" s="66"/>
      <c r="K61" s="66"/>
      <c r="L61" s="66"/>
      <c r="M61" s="66"/>
      <c r="N61" s="66"/>
      <c r="O61" s="66"/>
      <c r="P61" s="66"/>
      <c r="Q61" s="66"/>
      <c r="R61" s="66"/>
      <c r="S61" s="66"/>
      <c r="T61" s="66"/>
      <c r="U61" s="66"/>
      <c r="V61" s="66"/>
      <c r="W61" s="66"/>
      <c r="X61" s="66"/>
      <c r="Y61" s="66"/>
      <c r="Z61" s="67"/>
    </row>
    <row r="62" spans="1:26" ht="20.100000000000001" customHeight="1" x14ac:dyDescent="0.15">
      <c r="A62" s="60"/>
      <c r="B62" s="48"/>
      <c r="C62" s="70"/>
      <c r="D62" s="88" t="s">
        <v>540</v>
      </c>
      <c r="E62" s="88"/>
      <c r="F62" s="88"/>
      <c r="G62" s="88"/>
      <c r="H62" s="88"/>
      <c r="I62" s="88"/>
      <c r="J62" s="88"/>
      <c r="K62" s="88"/>
      <c r="L62" s="88"/>
      <c r="M62" s="88"/>
      <c r="N62" s="88"/>
      <c r="O62" s="88"/>
      <c r="P62" s="88"/>
      <c r="Q62" s="88"/>
      <c r="R62" s="88"/>
      <c r="S62" s="88"/>
      <c r="T62" s="88"/>
      <c r="U62" s="88"/>
      <c r="V62" s="88"/>
      <c r="W62" s="88"/>
      <c r="X62" s="88"/>
      <c r="Y62" s="88"/>
      <c r="Z62" s="69"/>
    </row>
    <row r="63" spans="1:26" ht="20.100000000000001" customHeight="1" x14ac:dyDescent="0.15">
      <c r="A63" s="48">
        <f>IF(AND($I63&lt;&gt;"しない", $I63&lt;&gt;"する"), 1001, 0)</f>
        <v>1001</v>
      </c>
      <c r="B63" s="48"/>
      <c r="C63" s="70"/>
      <c r="D63" s="71">
        <v>1</v>
      </c>
      <c r="E63" s="68" t="s">
        <v>27</v>
      </c>
      <c r="F63" s="68"/>
      <c r="G63" s="68"/>
      <c r="H63" s="68"/>
      <c r="I63" s="22"/>
      <c r="J63" s="22"/>
      <c r="K63" s="22"/>
      <c r="L63" s="22"/>
      <c r="M63" s="22"/>
      <c r="N63" s="68"/>
      <c r="O63" s="68"/>
      <c r="P63" s="68"/>
      <c r="Q63" s="68"/>
      <c r="R63" s="68"/>
      <c r="S63" s="68"/>
      <c r="T63" s="68"/>
      <c r="U63" s="68"/>
      <c r="V63" s="68"/>
      <c r="W63" s="68"/>
      <c r="X63" s="68"/>
      <c r="Z63" s="78"/>
    </row>
    <row r="64" spans="1:26" ht="20.100000000000001" customHeight="1" x14ac:dyDescent="0.15">
      <c r="A64" s="48"/>
      <c r="B64" s="48"/>
      <c r="C64" s="70"/>
      <c r="D64" s="68"/>
      <c r="E64" s="68"/>
      <c r="F64" s="68"/>
      <c r="G64" s="68"/>
      <c r="H64" s="68"/>
      <c r="I64" s="75"/>
      <c r="J64" s="74" t="s">
        <v>535</v>
      </c>
      <c r="K64" s="74"/>
      <c r="L64" s="74"/>
      <c r="M64" s="74"/>
      <c r="N64" s="74"/>
      <c r="O64" s="74"/>
      <c r="P64" s="74"/>
      <c r="Q64" s="74"/>
      <c r="R64" s="74"/>
      <c r="S64" s="74"/>
      <c r="T64" s="74"/>
      <c r="U64" s="74"/>
      <c r="V64" s="74"/>
      <c r="W64" s="74"/>
      <c r="X64" s="74"/>
      <c r="Y64" s="74"/>
      <c r="Z64" s="78"/>
    </row>
    <row r="65" spans="1:26" ht="15.75" hidden="1" customHeight="1" x14ac:dyDescent="0.15">
      <c r="A65" s="48"/>
      <c r="B65" s="48"/>
      <c r="C65" s="70"/>
      <c r="D65" s="68"/>
      <c r="E65" s="68"/>
      <c r="F65" s="68"/>
      <c r="G65" s="68"/>
      <c r="H65" s="68"/>
      <c r="I65" s="75"/>
      <c r="J65" s="89"/>
      <c r="K65" s="89"/>
      <c r="L65" s="89"/>
      <c r="M65" s="89"/>
      <c r="N65" s="89"/>
      <c r="O65" s="89"/>
      <c r="P65" s="89"/>
      <c r="Q65" s="89"/>
      <c r="R65" s="89"/>
      <c r="S65" s="89"/>
      <c r="T65" s="89"/>
      <c r="U65" s="89"/>
      <c r="V65" s="89"/>
      <c r="W65" s="89"/>
      <c r="X65" s="89"/>
      <c r="Y65" s="89"/>
      <c r="Z65" s="78"/>
    </row>
    <row r="66" spans="1:26" ht="15.75" hidden="1" customHeight="1" x14ac:dyDescent="0.15">
      <c r="A66" s="48"/>
      <c r="B66" s="48"/>
      <c r="C66" s="70"/>
      <c r="D66" s="68"/>
      <c r="E66" s="68"/>
      <c r="F66" s="68"/>
      <c r="G66" s="68"/>
      <c r="H66" s="68"/>
      <c r="I66" s="75"/>
      <c r="J66" s="89"/>
      <c r="K66" s="89"/>
      <c r="L66" s="89"/>
      <c r="M66" s="89"/>
      <c r="N66" s="89"/>
      <c r="O66" s="89"/>
      <c r="P66" s="89"/>
      <c r="Q66" s="89"/>
      <c r="R66" s="89"/>
      <c r="S66" s="89"/>
      <c r="T66" s="89"/>
      <c r="U66" s="89"/>
      <c r="V66" s="89"/>
      <c r="W66" s="89"/>
      <c r="X66" s="89"/>
      <c r="Y66" s="89"/>
      <c r="Z66" s="78"/>
    </row>
    <row r="67" spans="1:26" ht="15.75" hidden="1" customHeight="1" x14ac:dyDescent="0.15">
      <c r="A67" s="48"/>
      <c r="B67" s="48"/>
      <c r="C67" s="70"/>
      <c r="D67" s="68"/>
      <c r="E67" s="68"/>
      <c r="F67" s="68"/>
      <c r="G67" s="68"/>
      <c r="H67" s="68"/>
      <c r="I67" s="75"/>
      <c r="J67" s="89"/>
      <c r="K67" s="89"/>
      <c r="L67" s="89"/>
      <c r="M67" s="89"/>
      <c r="N67" s="89"/>
      <c r="O67" s="89"/>
      <c r="P67" s="89"/>
      <c r="Q67" s="89"/>
      <c r="R67" s="89"/>
      <c r="S67" s="89"/>
      <c r="T67" s="89"/>
      <c r="U67" s="89"/>
      <c r="V67" s="89"/>
      <c r="W67" s="89"/>
      <c r="X67" s="89"/>
      <c r="Y67" s="89"/>
      <c r="Z67" s="78"/>
    </row>
    <row r="68" spans="1:26" ht="15.75" hidden="1" customHeight="1" x14ac:dyDescent="0.15">
      <c r="A68" s="48"/>
      <c r="B68" s="48"/>
      <c r="C68" s="70"/>
      <c r="D68" s="68"/>
      <c r="E68" s="68"/>
      <c r="F68" s="68"/>
      <c r="G68" s="68"/>
      <c r="H68" s="68"/>
      <c r="I68" s="75"/>
      <c r="J68" s="89"/>
      <c r="K68" s="89"/>
      <c r="L68" s="89"/>
      <c r="M68" s="89"/>
      <c r="N68" s="89"/>
      <c r="O68" s="89"/>
      <c r="P68" s="89"/>
      <c r="Q68" s="89"/>
      <c r="R68" s="89"/>
      <c r="S68" s="89"/>
      <c r="T68" s="89"/>
      <c r="U68" s="89"/>
      <c r="V68" s="89"/>
      <c r="W68" s="89"/>
      <c r="X68" s="89"/>
      <c r="Y68" s="89"/>
      <c r="Z68" s="78"/>
    </row>
    <row r="69" spans="1:26" ht="20.100000000000001" customHeight="1" x14ac:dyDescent="0.15">
      <c r="A69" s="60">
        <f>IF(OR(AND($I63="する",TRIM($I69)=""),AND($I63="しない",NOT(ISBLANK($I69)))), 1001, 0)</f>
        <v>0</v>
      </c>
      <c r="B69" s="48"/>
      <c r="C69" s="70"/>
      <c r="D69" s="71">
        <v>2</v>
      </c>
      <c r="E69" s="43" t="s">
        <v>0</v>
      </c>
      <c r="I69" s="23"/>
      <c r="J69" s="24"/>
      <c r="K69" s="24"/>
      <c r="L69" s="24"/>
      <c r="M69" s="24"/>
      <c r="N69" s="68"/>
      <c r="O69" s="68"/>
      <c r="P69" s="68"/>
      <c r="Q69" s="68"/>
      <c r="R69" s="68"/>
      <c r="S69" s="68"/>
      <c r="T69" s="68"/>
      <c r="U69" s="68"/>
      <c r="V69" s="68"/>
      <c r="W69" s="68"/>
      <c r="X69" s="68"/>
      <c r="Y69" s="68"/>
      <c r="Z69" s="69"/>
    </row>
    <row r="70" spans="1:26" ht="20.100000000000001" customHeight="1" x14ac:dyDescent="0.15">
      <c r="A70" s="60"/>
      <c r="B70" s="48"/>
      <c r="C70" s="70"/>
      <c r="D70" s="71"/>
      <c r="E70" s="68"/>
      <c r="F70" s="68"/>
      <c r="G70" s="68"/>
      <c r="H70" s="68"/>
      <c r="I70" s="72"/>
      <c r="J70" s="74" t="s">
        <v>554</v>
      </c>
      <c r="K70" s="74"/>
      <c r="L70" s="74"/>
      <c r="M70" s="74"/>
      <c r="N70" s="74"/>
      <c r="O70" s="74"/>
      <c r="P70" s="74"/>
      <c r="Q70" s="74"/>
      <c r="R70" s="74"/>
      <c r="S70" s="74"/>
      <c r="T70" s="74"/>
      <c r="U70" s="74"/>
      <c r="V70" s="74"/>
      <c r="W70" s="74"/>
      <c r="X70" s="74"/>
      <c r="Y70" s="74"/>
      <c r="Z70" s="69"/>
    </row>
    <row r="71" spans="1:26" ht="20.100000000000001" customHeight="1" x14ac:dyDescent="0.15">
      <c r="A71" s="60">
        <f>IF(OR(AND($I63="する",AND($I71&lt;&gt;"", OR(ISERROR(FIND("@"&amp;LEFT($I71,3)&amp;"@", 都道府県3))=FALSE, ISERROR(FIND("@"&amp;LEFT($I71,4)&amp;"@",都道府県4))=FALSE))=FALSE),AND($I63="しない",NOT(ISBLANK($I71)))), 1001, 0)</f>
        <v>0</v>
      </c>
      <c r="B71" s="48"/>
      <c r="C71" s="70"/>
      <c r="D71" s="71">
        <v>3</v>
      </c>
      <c r="E71" s="43" t="s">
        <v>1</v>
      </c>
      <c r="I71" s="25"/>
      <c r="J71" s="25"/>
      <c r="K71" s="25"/>
      <c r="L71" s="25"/>
      <c r="M71" s="25"/>
      <c r="N71" s="25"/>
      <c r="O71" s="25"/>
      <c r="P71" s="25"/>
      <c r="Q71" s="25"/>
      <c r="R71" s="25"/>
      <c r="S71" s="25"/>
      <c r="T71" s="25"/>
      <c r="U71" s="25"/>
      <c r="V71" s="25"/>
      <c r="W71" s="25"/>
      <c r="X71" s="25"/>
      <c r="Y71" s="25"/>
      <c r="Z71" s="69"/>
    </row>
    <row r="72" spans="1:26" ht="20.100000000000001" customHeight="1" x14ac:dyDescent="0.15">
      <c r="A72" s="60"/>
      <c r="B72" s="48"/>
      <c r="C72" s="70"/>
      <c r="D72" s="71"/>
      <c r="E72" s="68"/>
      <c r="F72" s="68"/>
      <c r="G72" s="68"/>
      <c r="H72" s="68"/>
      <c r="I72" s="75"/>
      <c r="J72" s="74" t="s">
        <v>13</v>
      </c>
      <c r="K72" s="74"/>
      <c r="L72" s="74"/>
      <c r="M72" s="74"/>
      <c r="N72" s="74"/>
      <c r="O72" s="74"/>
      <c r="P72" s="74"/>
      <c r="Q72" s="74"/>
      <c r="R72" s="74"/>
      <c r="S72" s="74"/>
      <c r="T72" s="74"/>
      <c r="U72" s="74"/>
      <c r="V72" s="74"/>
      <c r="W72" s="74"/>
      <c r="X72" s="74"/>
      <c r="Y72" s="74"/>
      <c r="Z72" s="69"/>
    </row>
    <row r="73" spans="1:26" ht="20.100000000000001" customHeight="1" x14ac:dyDescent="0.15">
      <c r="A73" s="60">
        <f>IF(OR(AND($I63="する",TRIM($I73)=""),AND($I63="しない",NOT(ISBLANK($I73)))), 1001, 0)</f>
        <v>0</v>
      </c>
      <c r="B73" s="48"/>
      <c r="C73" s="70"/>
      <c r="D73" s="71">
        <v>4</v>
      </c>
      <c r="E73" s="43" t="s">
        <v>2</v>
      </c>
      <c r="I73" s="22"/>
      <c r="J73" s="22"/>
      <c r="K73" s="22"/>
      <c r="L73" s="22"/>
      <c r="M73" s="22"/>
      <c r="N73" s="22"/>
      <c r="O73" s="22"/>
      <c r="P73" s="22"/>
      <c r="Q73" s="22"/>
      <c r="R73" s="22"/>
      <c r="S73" s="22"/>
      <c r="T73" s="22"/>
      <c r="U73" s="22"/>
      <c r="V73" s="22"/>
      <c r="W73" s="22"/>
      <c r="X73" s="22"/>
      <c r="Y73" s="22"/>
      <c r="Z73" s="69"/>
    </row>
    <row r="74" spans="1:26" ht="30" customHeight="1" x14ac:dyDescent="0.15">
      <c r="A74" s="60"/>
      <c r="B74" s="48"/>
      <c r="C74" s="76"/>
      <c r="D74" s="68"/>
      <c r="I74" s="72"/>
      <c r="J74" s="90" t="s">
        <v>542</v>
      </c>
      <c r="K74" s="91"/>
      <c r="L74" s="91"/>
      <c r="M74" s="91"/>
      <c r="N74" s="91"/>
      <c r="O74" s="91"/>
      <c r="P74" s="91"/>
      <c r="Q74" s="91"/>
      <c r="R74" s="91"/>
      <c r="S74" s="91"/>
      <c r="T74" s="91"/>
      <c r="U74" s="91"/>
      <c r="V74" s="91"/>
      <c r="W74" s="91"/>
      <c r="X74" s="91"/>
      <c r="Y74" s="91"/>
      <c r="Z74" s="69"/>
    </row>
    <row r="75" spans="1:26" ht="20.100000000000001" customHeight="1" x14ac:dyDescent="0.15">
      <c r="A75" s="60">
        <f>IF(OR(AND($I63="する",TRIM($I75)=""),AND($I63="しない",NOT(ISBLANK($I75)))), 1001, 0)</f>
        <v>0</v>
      </c>
      <c r="B75" s="48"/>
      <c r="C75" s="70"/>
      <c r="D75" s="71">
        <v>5</v>
      </c>
      <c r="E75" s="43" t="s">
        <v>3</v>
      </c>
      <c r="I75" s="22"/>
      <c r="J75" s="22"/>
      <c r="K75" s="22"/>
      <c r="L75" s="22"/>
      <c r="M75" s="22"/>
      <c r="N75" s="22"/>
      <c r="O75" s="22"/>
      <c r="P75" s="22"/>
      <c r="Q75" s="22"/>
      <c r="R75" s="22"/>
      <c r="S75" s="22"/>
      <c r="T75" s="22"/>
      <c r="U75" s="22"/>
      <c r="V75" s="22"/>
      <c r="W75" s="22"/>
      <c r="X75" s="22"/>
      <c r="Y75" s="22"/>
      <c r="Z75" s="69"/>
    </row>
    <row r="76" spans="1:26" ht="30" customHeight="1" x14ac:dyDescent="0.15">
      <c r="A76" s="60"/>
      <c r="B76" s="48"/>
      <c r="C76" s="76"/>
      <c r="D76" s="68"/>
      <c r="E76" s="68"/>
      <c r="F76" s="68"/>
      <c r="G76" s="68"/>
      <c r="H76" s="68"/>
      <c r="I76" s="72"/>
      <c r="J76" s="90" t="s">
        <v>541</v>
      </c>
      <c r="K76" s="90"/>
      <c r="L76" s="90"/>
      <c r="M76" s="90"/>
      <c r="N76" s="90"/>
      <c r="O76" s="90"/>
      <c r="P76" s="90"/>
      <c r="Q76" s="90"/>
      <c r="R76" s="90"/>
      <c r="S76" s="90"/>
      <c r="T76" s="90"/>
      <c r="U76" s="90"/>
      <c r="V76" s="90"/>
      <c r="W76" s="90"/>
      <c r="X76" s="90"/>
      <c r="Y76" s="90"/>
      <c r="Z76" s="69"/>
    </row>
    <row r="77" spans="1:26" ht="20.100000000000001" customHeight="1" x14ac:dyDescent="0.15">
      <c r="A77" s="60">
        <f>IF(OR(AND($I63="する",TRIM($I77)=""),AND($I63="しない",NOT(ISBLANK($I77)))), 1001, 0)</f>
        <v>0</v>
      </c>
      <c r="B77" s="48"/>
      <c r="C77" s="70"/>
      <c r="D77" s="71">
        <v>6</v>
      </c>
      <c r="E77" s="43" t="s">
        <v>20</v>
      </c>
      <c r="I77" s="22"/>
      <c r="J77" s="22"/>
      <c r="K77" s="22"/>
      <c r="L77" s="22"/>
      <c r="M77" s="22"/>
      <c r="N77" s="22"/>
      <c r="O77" s="22"/>
      <c r="P77" s="22"/>
      <c r="Q77" s="22"/>
      <c r="R77" s="22"/>
      <c r="S77" s="22"/>
      <c r="T77" s="22"/>
      <c r="U77" s="22"/>
      <c r="V77" s="22"/>
      <c r="W77" s="22"/>
      <c r="X77" s="22"/>
      <c r="Y77" s="22"/>
      <c r="Z77" s="69"/>
    </row>
    <row r="78" spans="1:26" ht="20.100000000000001" customHeight="1" x14ac:dyDescent="0.15">
      <c r="A78" s="60"/>
      <c r="B78" s="48"/>
      <c r="C78" s="76"/>
      <c r="D78" s="68"/>
      <c r="E78" s="68"/>
      <c r="F78" s="68"/>
      <c r="G78" s="68"/>
      <c r="H78" s="68"/>
      <c r="I78" s="72"/>
      <c r="J78" s="74" t="s">
        <v>551</v>
      </c>
      <c r="K78" s="74"/>
      <c r="L78" s="74"/>
      <c r="M78" s="74"/>
      <c r="N78" s="74"/>
      <c r="O78" s="74"/>
      <c r="P78" s="74"/>
      <c r="Q78" s="74"/>
      <c r="R78" s="74"/>
      <c r="S78" s="74"/>
      <c r="T78" s="74"/>
      <c r="U78" s="74"/>
      <c r="V78" s="74"/>
      <c r="W78" s="74"/>
      <c r="X78" s="74"/>
      <c r="Y78" s="74"/>
      <c r="Z78" s="69"/>
    </row>
    <row r="79" spans="1:26" ht="20.100000000000001" customHeight="1" x14ac:dyDescent="0.15">
      <c r="A79" s="60">
        <f>IF(OR(AND($I63="する",TRIM($I79)=""),AND($I63="しない",NOT(ISBLANK($I79)))), 1001, 0)</f>
        <v>0</v>
      </c>
      <c r="B79" s="48"/>
      <c r="C79" s="70"/>
      <c r="D79" s="71">
        <v>7</v>
      </c>
      <c r="E79" s="43" t="s">
        <v>21</v>
      </c>
      <c r="I79" s="22"/>
      <c r="J79" s="22"/>
      <c r="K79" s="22"/>
      <c r="L79" s="22"/>
      <c r="M79" s="22"/>
      <c r="N79" s="22"/>
      <c r="O79" s="22"/>
      <c r="P79" s="22"/>
      <c r="Q79" s="22"/>
      <c r="R79" s="22"/>
      <c r="S79" s="22"/>
      <c r="T79" s="22"/>
      <c r="U79" s="22"/>
      <c r="V79" s="22"/>
      <c r="W79" s="22"/>
      <c r="X79" s="22"/>
      <c r="Y79" s="22"/>
      <c r="Z79" s="69"/>
    </row>
    <row r="80" spans="1:26" ht="20.100000000000001" customHeight="1" x14ac:dyDescent="0.15">
      <c r="A80" s="60"/>
      <c r="B80" s="48"/>
      <c r="C80" s="76"/>
      <c r="D80" s="68"/>
      <c r="E80" s="68"/>
      <c r="F80" s="68"/>
      <c r="G80" s="68"/>
      <c r="H80" s="68"/>
      <c r="I80" s="72"/>
      <c r="J80" s="74" t="s">
        <v>10</v>
      </c>
      <c r="K80" s="74"/>
      <c r="L80" s="74"/>
      <c r="M80" s="74"/>
      <c r="N80" s="74"/>
      <c r="O80" s="74"/>
      <c r="P80" s="74"/>
      <c r="Q80" s="74"/>
      <c r="R80" s="74"/>
      <c r="S80" s="74"/>
      <c r="T80" s="74"/>
      <c r="U80" s="74"/>
      <c r="V80" s="74"/>
      <c r="W80" s="74"/>
      <c r="X80" s="74"/>
      <c r="Y80" s="74"/>
      <c r="Z80" s="69"/>
    </row>
    <row r="81" spans="1:26" ht="20.100000000000001" customHeight="1" x14ac:dyDescent="0.15">
      <c r="A81" s="60">
        <f>IF(OR(AND($I63="する",TRIM($I81)=""),AND($I63="しない",NOT(ISBLANK($I81)))), 1001, 0)</f>
        <v>0</v>
      </c>
      <c r="B81" s="48"/>
      <c r="C81" s="70"/>
      <c r="D81" s="71">
        <v>8</v>
      </c>
      <c r="E81" s="43" t="s">
        <v>22</v>
      </c>
      <c r="I81" s="22"/>
      <c r="J81" s="22"/>
      <c r="K81" s="22"/>
      <c r="L81" s="22"/>
      <c r="M81" s="22"/>
      <c r="N81" s="22"/>
      <c r="O81" s="22"/>
      <c r="P81" s="22"/>
      <c r="Q81" s="22"/>
      <c r="R81" s="22"/>
      <c r="S81" s="22"/>
      <c r="T81" s="22"/>
      <c r="U81" s="22"/>
      <c r="V81" s="22"/>
      <c r="W81" s="22"/>
      <c r="X81" s="22"/>
      <c r="Y81" s="22"/>
      <c r="Z81" s="69"/>
    </row>
    <row r="82" spans="1:26" ht="20.100000000000001" customHeight="1" x14ac:dyDescent="0.15">
      <c r="A82" s="60"/>
      <c r="B82" s="48"/>
      <c r="C82" s="76"/>
      <c r="D82" s="68"/>
      <c r="E82" s="68"/>
      <c r="F82" s="68"/>
      <c r="G82" s="68"/>
      <c r="H82" s="68"/>
      <c r="I82" s="72"/>
      <c r="J82" s="74" t="s">
        <v>11</v>
      </c>
      <c r="K82" s="74"/>
      <c r="L82" s="74"/>
      <c r="M82" s="74"/>
      <c r="N82" s="74"/>
      <c r="O82" s="74"/>
      <c r="P82" s="74"/>
      <c r="Q82" s="74"/>
      <c r="R82" s="74"/>
      <c r="S82" s="74"/>
      <c r="T82" s="74"/>
      <c r="U82" s="74"/>
      <c r="V82" s="74"/>
      <c r="W82" s="74"/>
      <c r="X82" s="74"/>
      <c r="Y82" s="74"/>
      <c r="Z82" s="69"/>
    </row>
    <row r="83" spans="1:26" ht="20.100000000000001" customHeight="1" x14ac:dyDescent="0.15">
      <c r="A83" s="60">
        <f>IF(OR(AND($I63="する",NOT(AND(TRIM($I83)&lt;&gt;"",ISNUMBER(VALUE(SUBSTITUTE($I83,"-","")))))), AND($I63="しない",NOT(ISBLANK($I83)))), 1001, 0)</f>
        <v>0</v>
      </c>
      <c r="B83" s="48"/>
      <c r="C83" s="70"/>
      <c r="D83" s="71">
        <v>9</v>
      </c>
      <c r="E83" s="43" t="s">
        <v>6</v>
      </c>
      <c r="I83" s="22"/>
      <c r="J83" s="22"/>
      <c r="K83" s="22"/>
      <c r="L83" s="22"/>
      <c r="M83" s="22"/>
      <c r="N83" s="68"/>
      <c r="O83" s="68"/>
      <c r="P83" s="68"/>
      <c r="Q83" s="68"/>
      <c r="R83" s="68"/>
      <c r="S83" s="68"/>
      <c r="T83" s="68"/>
      <c r="U83" s="68"/>
      <c r="V83" s="68"/>
      <c r="W83" s="68"/>
      <c r="X83" s="68"/>
      <c r="Y83" s="68"/>
      <c r="Z83" s="69"/>
    </row>
    <row r="84" spans="1:26" ht="20.100000000000001" customHeight="1" x14ac:dyDescent="0.15">
      <c r="A84" s="60"/>
      <c r="B84" s="48"/>
      <c r="C84" s="76"/>
      <c r="D84" s="68"/>
      <c r="E84" s="68"/>
      <c r="F84" s="68"/>
      <c r="G84" s="68"/>
      <c r="H84" s="68"/>
      <c r="I84" s="72"/>
      <c r="J84" s="74" t="s">
        <v>545</v>
      </c>
      <c r="K84" s="74"/>
      <c r="L84" s="74"/>
      <c r="M84" s="74"/>
      <c r="N84" s="74"/>
      <c r="O84" s="74"/>
      <c r="P84" s="74"/>
      <c r="Q84" s="74"/>
      <c r="R84" s="74"/>
      <c r="S84" s="74"/>
      <c r="T84" s="74"/>
      <c r="U84" s="74"/>
      <c r="V84" s="74"/>
      <c r="W84" s="74"/>
      <c r="X84" s="74"/>
      <c r="Y84" s="74"/>
      <c r="Z84" s="69"/>
    </row>
    <row r="85" spans="1:26" ht="20.100000000000001" customHeight="1" x14ac:dyDescent="0.15">
      <c r="A85" s="60">
        <f>IF(OR(AND($I63="する",NOT(AND($I85&lt;&gt;"",ISNUMBER(VALUE(SUBSTITUTE($I85,"-","")))))), AND($I63="しない",NOT(ISBLANK($I85)))), 1001, 0)</f>
        <v>0</v>
      </c>
      <c r="B85" s="48"/>
      <c r="C85" s="70"/>
      <c r="D85" s="71">
        <v>10</v>
      </c>
      <c r="E85" s="43" t="s">
        <v>7</v>
      </c>
      <c r="I85" s="22"/>
      <c r="J85" s="22"/>
      <c r="K85" s="22"/>
      <c r="L85" s="22"/>
      <c r="M85" s="22"/>
      <c r="N85" s="68"/>
      <c r="O85" s="68"/>
      <c r="P85" s="68"/>
      <c r="Q85" s="68"/>
      <c r="R85" s="68"/>
      <c r="S85" s="68"/>
      <c r="T85" s="68"/>
      <c r="U85" s="68"/>
      <c r="V85" s="68"/>
      <c r="W85" s="68"/>
      <c r="X85" s="68"/>
      <c r="Y85" s="68"/>
      <c r="Z85" s="69"/>
    </row>
    <row r="86" spans="1:26" ht="20.100000000000001" customHeight="1" x14ac:dyDescent="0.15">
      <c r="A86" s="60"/>
      <c r="B86" s="48"/>
      <c r="C86" s="76"/>
      <c r="D86" s="68"/>
      <c r="E86" s="68"/>
      <c r="F86" s="68"/>
      <c r="G86" s="68"/>
      <c r="H86" s="68"/>
      <c r="I86" s="72"/>
      <c r="J86" s="74" t="s">
        <v>544</v>
      </c>
      <c r="K86" s="74"/>
      <c r="L86" s="74"/>
      <c r="M86" s="74"/>
      <c r="N86" s="74"/>
      <c r="O86" s="74"/>
      <c r="P86" s="74"/>
      <c r="Q86" s="74"/>
      <c r="R86" s="74"/>
      <c r="S86" s="74"/>
      <c r="T86" s="74"/>
      <c r="U86" s="74"/>
      <c r="V86" s="74"/>
      <c r="W86" s="74"/>
      <c r="X86" s="74"/>
      <c r="Y86" s="74"/>
      <c r="Z86" s="69"/>
    </row>
    <row r="87" spans="1:26" ht="20.100000000000001" customHeight="1" x14ac:dyDescent="0.15">
      <c r="A87" s="60">
        <f>IF(AND($I63="しない",NOT(ISBLANK($I87))), 1001, 0)</f>
        <v>0</v>
      </c>
      <c r="B87" s="92"/>
      <c r="C87" s="68"/>
      <c r="D87" s="71">
        <v>11</v>
      </c>
      <c r="E87" s="43" t="s">
        <v>9</v>
      </c>
      <c r="I87" s="22"/>
      <c r="J87" s="22"/>
      <c r="K87" s="22"/>
      <c r="L87" s="22"/>
      <c r="M87" s="22"/>
      <c r="N87" s="22"/>
      <c r="O87" s="22"/>
      <c r="P87" s="22"/>
      <c r="Q87" s="22"/>
      <c r="R87" s="22"/>
      <c r="S87" s="22"/>
      <c r="T87" s="22"/>
      <c r="U87" s="22"/>
      <c r="V87" s="22"/>
      <c r="W87" s="22"/>
      <c r="X87" s="22"/>
      <c r="Y87" s="22"/>
      <c r="Z87" s="69"/>
    </row>
    <row r="88" spans="1:26" ht="20.100000000000001" customHeight="1" x14ac:dyDescent="0.15">
      <c r="A88" s="60"/>
      <c r="B88" s="92"/>
      <c r="C88" s="68"/>
      <c r="D88" s="68"/>
      <c r="E88" s="68"/>
      <c r="F88" s="68"/>
      <c r="G88" s="68"/>
      <c r="H88" s="68"/>
      <c r="I88" s="72"/>
      <c r="J88" s="74" t="s">
        <v>15</v>
      </c>
      <c r="K88" s="74"/>
      <c r="L88" s="74"/>
      <c r="M88" s="74"/>
      <c r="N88" s="74"/>
      <c r="O88" s="74"/>
      <c r="P88" s="74"/>
      <c r="Q88" s="74"/>
      <c r="R88" s="74"/>
      <c r="S88" s="74"/>
      <c r="T88" s="74"/>
      <c r="U88" s="74"/>
      <c r="V88" s="74"/>
      <c r="W88" s="74"/>
      <c r="X88" s="74"/>
      <c r="Y88" s="74"/>
      <c r="Z88" s="69"/>
    </row>
    <row r="89" spans="1:26" ht="20.100000000000001" customHeight="1" x14ac:dyDescent="0.15">
      <c r="A89" s="60"/>
      <c r="B89" s="48"/>
      <c r="C89" s="82"/>
      <c r="D89" s="83"/>
      <c r="E89" s="83"/>
      <c r="F89" s="83"/>
      <c r="G89" s="83"/>
      <c r="H89" s="83"/>
      <c r="I89" s="93"/>
      <c r="J89" s="94"/>
      <c r="K89" s="94"/>
      <c r="L89" s="94"/>
      <c r="M89" s="94"/>
      <c r="N89" s="94"/>
      <c r="O89" s="94"/>
      <c r="P89" s="94"/>
      <c r="Q89" s="94"/>
      <c r="R89" s="94"/>
      <c r="S89" s="94"/>
      <c r="T89" s="94"/>
      <c r="U89" s="94"/>
      <c r="V89" s="94"/>
      <c r="W89" s="94"/>
      <c r="X89" s="94"/>
      <c r="Y89" s="94"/>
      <c r="Z89" s="86"/>
    </row>
    <row r="90" spans="1:26" ht="20.100000000000001" customHeight="1" x14ac:dyDescent="0.15">
      <c r="A90" s="60"/>
      <c r="B90" s="48"/>
      <c r="C90" s="68"/>
      <c r="D90" s="68"/>
      <c r="E90" s="68"/>
      <c r="F90" s="68"/>
      <c r="G90" s="68"/>
      <c r="H90" s="68"/>
      <c r="I90" s="72"/>
      <c r="J90" s="73"/>
      <c r="K90" s="73"/>
      <c r="L90" s="73"/>
      <c r="M90" s="73"/>
      <c r="N90" s="73"/>
      <c r="O90" s="73"/>
      <c r="P90" s="73"/>
      <c r="Q90" s="73"/>
      <c r="R90" s="73"/>
      <c r="S90" s="73"/>
      <c r="T90" s="73"/>
      <c r="U90" s="73"/>
      <c r="V90" s="73"/>
      <c r="W90" s="73"/>
      <c r="X90" s="73"/>
      <c r="Y90" s="73"/>
      <c r="Z90" s="68"/>
    </row>
    <row r="91" spans="1:26" ht="15.75" hidden="1" customHeight="1" x14ac:dyDescent="0.15">
      <c r="A91" s="48"/>
      <c r="B91" s="48"/>
      <c r="C91" s="68"/>
      <c r="D91" s="68"/>
      <c r="E91" s="68"/>
      <c r="F91" s="68"/>
      <c r="G91" s="68"/>
      <c r="H91" s="68"/>
      <c r="I91" s="87"/>
      <c r="J91" s="68"/>
      <c r="K91" s="68"/>
      <c r="L91" s="68"/>
      <c r="M91" s="68"/>
      <c r="N91" s="68"/>
      <c r="O91" s="68"/>
      <c r="P91" s="68"/>
      <c r="Q91" s="68"/>
      <c r="R91" s="68"/>
      <c r="S91" s="68"/>
      <c r="T91" s="68"/>
      <c r="U91" s="68"/>
      <c r="V91" s="68"/>
      <c r="W91" s="68"/>
      <c r="X91" s="68"/>
    </row>
    <row r="92" spans="1:26" ht="15.75" hidden="1" customHeight="1" x14ac:dyDescent="0.15">
      <c r="A92" s="48"/>
      <c r="B92" s="48"/>
      <c r="C92" s="68"/>
      <c r="D92" s="68"/>
      <c r="E92" s="68"/>
      <c r="F92" s="68"/>
      <c r="G92" s="68"/>
      <c r="H92" s="68"/>
      <c r="I92" s="87"/>
      <c r="J92" s="68"/>
      <c r="K92" s="68"/>
      <c r="L92" s="68"/>
      <c r="M92" s="68"/>
      <c r="N92" s="68"/>
      <c r="O92" s="68"/>
      <c r="P92" s="68"/>
      <c r="Q92" s="68"/>
      <c r="R92" s="68"/>
      <c r="S92" s="68"/>
      <c r="T92" s="68"/>
      <c r="U92" s="68"/>
      <c r="V92" s="68"/>
      <c r="W92" s="68"/>
      <c r="X92" s="68"/>
    </row>
    <row r="93" spans="1:26" ht="15.75" hidden="1" customHeight="1" x14ac:dyDescent="0.15">
      <c r="A93" s="48"/>
      <c r="B93" s="48"/>
      <c r="C93" s="68"/>
      <c r="D93" s="68"/>
      <c r="E93" s="68"/>
      <c r="F93" s="68"/>
      <c r="G93" s="68"/>
      <c r="H93" s="68"/>
      <c r="I93" s="87"/>
      <c r="J93" s="68"/>
      <c r="K93" s="68"/>
      <c r="L93" s="68"/>
      <c r="M93" s="68"/>
      <c r="N93" s="68"/>
      <c r="O93" s="68"/>
      <c r="P93" s="68"/>
      <c r="Q93" s="68"/>
      <c r="R93" s="68"/>
      <c r="S93" s="68"/>
      <c r="T93" s="68"/>
      <c r="U93" s="68"/>
      <c r="V93" s="68"/>
      <c r="W93" s="68"/>
      <c r="X93" s="68"/>
    </row>
    <row r="94" spans="1:26" ht="15.75" hidden="1" customHeight="1" x14ac:dyDescent="0.15">
      <c r="A94" s="48"/>
      <c r="B94" s="48"/>
      <c r="C94" s="68"/>
      <c r="D94" s="68"/>
      <c r="E94" s="68"/>
      <c r="F94" s="68"/>
      <c r="G94" s="68"/>
      <c r="H94" s="68"/>
      <c r="I94" s="87"/>
      <c r="J94" s="68"/>
      <c r="K94" s="68"/>
      <c r="L94" s="68"/>
      <c r="M94" s="68"/>
      <c r="N94" s="68"/>
      <c r="O94" s="68"/>
      <c r="P94" s="68"/>
      <c r="Q94" s="68"/>
      <c r="R94" s="68"/>
      <c r="S94" s="68"/>
      <c r="T94" s="68"/>
      <c r="U94" s="68"/>
      <c r="V94" s="68"/>
      <c r="W94" s="68"/>
      <c r="X94" s="68"/>
    </row>
    <row r="95" spans="1:26" ht="15.75" hidden="1" customHeight="1" x14ac:dyDescent="0.15">
      <c r="A95" s="48"/>
      <c r="B95" s="48"/>
      <c r="C95" s="68"/>
      <c r="D95" s="68"/>
      <c r="E95" s="68"/>
      <c r="F95" s="68"/>
      <c r="G95" s="68"/>
      <c r="H95" s="68"/>
      <c r="I95" s="87"/>
      <c r="J95" s="68"/>
      <c r="K95" s="68"/>
      <c r="L95" s="68"/>
      <c r="M95" s="68"/>
      <c r="N95" s="68"/>
      <c r="O95" s="68"/>
      <c r="P95" s="68"/>
      <c r="Q95" s="68"/>
      <c r="R95" s="68"/>
      <c r="S95" s="68"/>
      <c r="T95" s="68"/>
      <c r="U95" s="68"/>
      <c r="V95" s="68"/>
      <c r="W95" s="68"/>
      <c r="X95" s="68"/>
    </row>
    <row r="96" spans="1:26" ht="15.75" hidden="1" customHeight="1" x14ac:dyDescent="0.15">
      <c r="A96" s="48"/>
      <c r="B96" s="48"/>
      <c r="C96" s="68"/>
      <c r="D96" s="68"/>
      <c r="E96" s="68"/>
      <c r="F96" s="68"/>
      <c r="G96" s="68"/>
      <c r="H96" s="68"/>
      <c r="I96" s="87"/>
      <c r="J96" s="68"/>
      <c r="K96" s="68"/>
      <c r="L96" s="68"/>
      <c r="M96" s="68"/>
      <c r="N96" s="68"/>
      <c r="O96" s="68"/>
      <c r="P96" s="68"/>
      <c r="Q96" s="68"/>
      <c r="R96" s="68"/>
      <c r="S96" s="68"/>
      <c r="T96" s="68"/>
      <c r="U96" s="68"/>
      <c r="V96" s="68"/>
      <c r="W96" s="68"/>
      <c r="X96" s="68"/>
    </row>
    <row r="97" spans="1:26" ht="15.75" hidden="1" customHeight="1" x14ac:dyDescent="0.15">
      <c r="A97" s="48"/>
      <c r="B97" s="48"/>
      <c r="C97" s="68"/>
      <c r="D97" s="68"/>
      <c r="E97" s="68"/>
      <c r="F97" s="68"/>
      <c r="G97" s="68"/>
      <c r="H97" s="68"/>
      <c r="I97" s="87"/>
      <c r="J97" s="68"/>
      <c r="K97" s="68"/>
      <c r="L97" s="68"/>
      <c r="M97" s="68"/>
      <c r="N97" s="68"/>
      <c r="O97" s="68"/>
      <c r="P97" s="68"/>
      <c r="Q97" s="68"/>
      <c r="R97" s="68"/>
      <c r="S97" s="68"/>
      <c r="T97" s="68"/>
      <c r="U97" s="68"/>
      <c r="V97" s="68"/>
      <c r="W97" s="68"/>
      <c r="X97" s="68"/>
    </row>
    <row r="98" spans="1:26" ht="15.75" hidden="1" customHeight="1" x14ac:dyDescent="0.15">
      <c r="A98" s="48"/>
      <c r="B98" s="48"/>
      <c r="C98" s="68"/>
      <c r="D98" s="68"/>
      <c r="E98" s="68"/>
      <c r="F98" s="68"/>
      <c r="G98" s="68"/>
      <c r="H98" s="68"/>
      <c r="I98" s="87"/>
      <c r="J98" s="68"/>
      <c r="K98" s="68"/>
      <c r="L98" s="68"/>
      <c r="M98" s="68"/>
      <c r="N98" s="68"/>
      <c r="O98" s="68"/>
      <c r="P98" s="68"/>
      <c r="Q98" s="68"/>
      <c r="R98" s="68"/>
      <c r="S98" s="68"/>
      <c r="T98" s="68"/>
      <c r="U98" s="68"/>
      <c r="V98" s="68"/>
      <c r="W98" s="68"/>
      <c r="X98" s="68"/>
    </row>
    <row r="99" spans="1:26" ht="15.75" hidden="1" customHeight="1" x14ac:dyDescent="0.15">
      <c r="A99" s="48"/>
      <c r="B99" s="48"/>
      <c r="C99" s="68"/>
      <c r="D99" s="68"/>
      <c r="E99" s="68"/>
      <c r="F99" s="68"/>
      <c r="G99" s="68"/>
      <c r="H99" s="68"/>
      <c r="I99" s="87"/>
      <c r="J99" s="68"/>
      <c r="K99" s="68"/>
      <c r="L99" s="68"/>
      <c r="M99" s="68"/>
      <c r="N99" s="68"/>
      <c r="O99" s="68"/>
      <c r="P99" s="68"/>
      <c r="Q99" s="68"/>
      <c r="R99" s="68"/>
      <c r="S99" s="68"/>
      <c r="T99" s="68"/>
      <c r="U99" s="68"/>
      <c r="V99" s="68"/>
      <c r="W99" s="68"/>
      <c r="X99" s="68"/>
    </row>
    <row r="100" spans="1:26" ht="15.75" hidden="1" customHeight="1" x14ac:dyDescent="0.15">
      <c r="A100" s="48"/>
      <c r="B100" s="48"/>
      <c r="C100" s="68"/>
      <c r="D100" s="68"/>
      <c r="E100" s="68"/>
      <c r="F100" s="68"/>
      <c r="G100" s="68"/>
      <c r="H100" s="68"/>
      <c r="I100" s="87"/>
      <c r="J100" s="68"/>
      <c r="K100" s="68"/>
      <c r="L100" s="68"/>
      <c r="M100" s="68"/>
      <c r="N100" s="68"/>
      <c r="O100" s="68"/>
      <c r="P100" s="68"/>
      <c r="Q100" s="68"/>
      <c r="R100" s="68"/>
      <c r="S100" s="68"/>
      <c r="T100" s="68"/>
      <c r="U100" s="68"/>
      <c r="V100" s="68"/>
      <c r="W100" s="68"/>
      <c r="X100" s="68"/>
    </row>
    <row r="101" spans="1:26" ht="15.75" hidden="1" customHeight="1" x14ac:dyDescent="0.15">
      <c r="A101" s="48"/>
      <c r="B101" s="48"/>
      <c r="C101" s="68"/>
      <c r="D101" s="68"/>
      <c r="E101" s="68"/>
      <c r="F101" s="68"/>
      <c r="G101" s="68"/>
      <c r="H101" s="68"/>
      <c r="I101" s="87"/>
      <c r="J101" s="68"/>
      <c r="K101" s="68"/>
      <c r="L101" s="68"/>
      <c r="M101" s="68"/>
      <c r="N101" s="68"/>
      <c r="O101" s="68"/>
      <c r="P101" s="68"/>
      <c r="Q101" s="68"/>
      <c r="R101" s="68"/>
      <c r="S101" s="68"/>
      <c r="T101" s="68"/>
      <c r="U101" s="68"/>
      <c r="V101" s="68"/>
      <c r="W101" s="68"/>
      <c r="X101" s="68"/>
    </row>
    <row r="102" spans="1:26" ht="15.75" hidden="1" customHeight="1" x14ac:dyDescent="0.15">
      <c r="A102" s="48"/>
      <c r="B102" s="48"/>
      <c r="C102" s="68"/>
      <c r="D102" s="68"/>
      <c r="E102" s="68"/>
      <c r="F102" s="68"/>
      <c r="G102" s="68"/>
      <c r="H102" s="68"/>
      <c r="I102" s="87"/>
      <c r="J102" s="68"/>
      <c r="K102" s="68"/>
      <c r="L102" s="68"/>
      <c r="M102" s="68"/>
      <c r="N102" s="68"/>
      <c r="O102" s="68"/>
      <c r="P102" s="68"/>
      <c r="Q102" s="68"/>
      <c r="R102" s="68"/>
      <c r="S102" s="68"/>
      <c r="T102" s="68"/>
      <c r="U102" s="68"/>
      <c r="V102" s="68"/>
      <c r="W102" s="68"/>
      <c r="X102" s="68"/>
    </row>
    <row r="103" spans="1:26" ht="15.75" hidden="1" customHeight="1" x14ac:dyDescent="0.15">
      <c r="A103" s="48"/>
      <c r="B103" s="48"/>
      <c r="C103" s="68"/>
      <c r="D103" s="68"/>
      <c r="E103" s="68"/>
      <c r="F103" s="68"/>
      <c r="G103" s="68"/>
      <c r="H103" s="68"/>
      <c r="I103" s="87"/>
      <c r="J103" s="68"/>
      <c r="K103" s="68"/>
      <c r="L103" s="68"/>
      <c r="M103" s="68"/>
      <c r="N103" s="68"/>
      <c r="O103" s="68"/>
      <c r="P103" s="68"/>
      <c r="Q103" s="68"/>
      <c r="R103" s="68"/>
      <c r="S103" s="68"/>
      <c r="T103" s="68"/>
      <c r="U103" s="68"/>
      <c r="V103" s="68"/>
      <c r="W103" s="68"/>
      <c r="X103" s="68"/>
    </row>
    <row r="104" spans="1:26" ht="15.75" hidden="1" customHeight="1" x14ac:dyDescent="0.15">
      <c r="A104" s="48"/>
      <c r="B104" s="48"/>
      <c r="C104" s="68"/>
      <c r="D104" s="68"/>
      <c r="E104" s="68"/>
      <c r="F104" s="68"/>
      <c r="G104" s="68"/>
      <c r="H104" s="68"/>
      <c r="I104" s="87"/>
      <c r="J104" s="68"/>
      <c r="K104" s="68"/>
      <c r="L104" s="68"/>
      <c r="M104" s="68"/>
      <c r="N104" s="68"/>
      <c r="O104" s="68"/>
      <c r="P104" s="68"/>
      <c r="Q104" s="68"/>
      <c r="R104" s="68"/>
      <c r="S104" s="68"/>
      <c r="T104" s="68"/>
      <c r="U104" s="68"/>
      <c r="V104" s="68"/>
      <c r="W104" s="68"/>
      <c r="X104" s="68"/>
    </row>
    <row r="105" spans="1:26" ht="15.75" hidden="1" customHeight="1" x14ac:dyDescent="0.15">
      <c r="A105" s="48"/>
      <c r="B105" s="48"/>
      <c r="C105" s="68"/>
      <c r="D105" s="68"/>
      <c r="E105" s="68"/>
      <c r="F105" s="68"/>
      <c r="G105" s="68"/>
      <c r="H105" s="68"/>
      <c r="I105" s="87"/>
      <c r="J105" s="68"/>
      <c r="K105" s="68"/>
      <c r="L105" s="68"/>
      <c r="M105" s="68"/>
      <c r="N105" s="68"/>
      <c r="O105" s="68"/>
      <c r="P105" s="68"/>
      <c r="Q105" s="68"/>
      <c r="R105" s="68"/>
      <c r="S105" s="68"/>
      <c r="T105" s="68"/>
      <c r="U105" s="68"/>
      <c r="V105" s="68"/>
      <c r="W105" s="68"/>
      <c r="X105" s="68"/>
    </row>
    <row r="106" spans="1:26" ht="15.75" hidden="1" customHeight="1" x14ac:dyDescent="0.15">
      <c r="A106" s="48"/>
      <c r="B106" s="48"/>
      <c r="C106" s="68"/>
      <c r="D106" s="68"/>
      <c r="E106" s="68"/>
      <c r="F106" s="68"/>
      <c r="G106" s="68"/>
      <c r="H106" s="68"/>
      <c r="I106" s="87"/>
      <c r="J106" s="68"/>
      <c r="K106" s="68"/>
      <c r="L106" s="68"/>
      <c r="M106" s="68"/>
      <c r="N106" s="68"/>
      <c r="O106" s="68"/>
      <c r="P106" s="68"/>
      <c r="Q106" s="68"/>
      <c r="R106" s="68"/>
      <c r="S106" s="68"/>
      <c r="T106" s="68"/>
      <c r="U106" s="68"/>
      <c r="V106" s="68"/>
      <c r="W106" s="68"/>
      <c r="X106" s="68"/>
    </row>
    <row r="107" spans="1:26" ht="15.75" hidden="1" customHeight="1" x14ac:dyDescent="0.15">
      <c r="A107" s="48"/>
      <c r="B107" s="48"/>
      <c r="C107" s="68"/>
      <c r="D107" s="68"/>
      <c r="E107" s="68"/>
      <c r="F107" s="68"/>
      <c r="G107" s="68"/>
      <c r="H107" s="68"/>
      <c r="I107" s="87"/>
      <c r="J107" s="68"/>
      <c r="K107" s="68"/>
      <c r="L107" s="68"/>
      <c r="M107" s="68"/>
      <c r="N107" s="68"/>
      <c r="O107" s="68"/>
      <c r="P107" s="68"/>
      <c r="Q107" s="68"/>
      <c r="R107" s="68"/>
      <c r="S107" s="68"/>
      <c r="T107" s="68"/>
      <c r="U107" s="68"/>
      <c r="V107" s="68"/>
      <c r="W107" s="68"/>
      <c r="X107" s="68"/>
    </row>
    <row r="108" spans="1:26" ht="20.100000000000001" customHeight="1" x14ac:dyDescent="0.15">
      <c r="A108" s="48"/>
      <c r="B108" s="48"/>
      <c r="C108" s="68"/>
      <c r="D108" s="68"/>
      <c r="E108" s="68"/>
      <c r="F108" s="68"/>
      <c r="G108" s="68"/>
      <c r="H108" s="68"/>
      <c r="I108" s="87"/>
      <c r="J108" s="68"/>
      <c r="K108" s="68"/>
      <c r="L108" s="68"/>
      <c r="M108" s="68"/>
      <c r="N108" s="68"/>
      <c r="O108" s="68"/>
      <c r="P108" s="68"/>
      <c r="Q108" s="68"/>
      <c r="R108" s="68"/>
      <c r="S108" s="68"/>
      <c r="T108" s="68"/>
      <c r="U108" s="68"/>
      <c r="V108" s="68"/>
      <c r="W108" s="68"/>
      <c r="X108" s="68"/>
    </row>
    <row r="109" spans="1:26" ht="20.100000000000001" customHeight="1" x14ac:dyDescent="0.15">
      <c r="A109" s="60"/>
      <c r="B109" s="48"/>
      <c r="C109" s="61" t="s">
        <v>28</v>
      </c>
      <c r="D109" s="62"/>
      <c r="E109" s="62"/>
      <c r="F109" s="62"/>
      <c r="G109" s="62"/>
      <c r="H109" s="63"/>
    </row>
    <row r="110" spans="1:26" ht="20.100000000000001" customHeight="1" x14ac:dyDescent="0.15">
      <c r="A110" s="60"/>
      <c r="B110" s="48"/>
      <c r="C110" s="95"/>
      <c r="D110" s="96"/>
      <c r="E110" s="96"/>
      <c r="F110" s="96"/>
      <c r="G110" s="96"/>
      <c r="H110" s="96"/>
      <c r="I110" s="97"/>
      <c r="J110" s="66"/>
      <c r="K110" s="66"/>
      <c r="L110" s="66"/>
      <c r="M110" s="66"/>
      <c r="N110" s="66"/>
      <c r="O110" s="66"/>
      <c r="P110" s="66"/>
      <c r="Q110" s="66"/>
      <c r="R110" s="66"/>
      <c r="S110" s="66"/>
      <c r="T110" s="66"/>
      <c r="U110" s="66"/>
      <c r="V110" s="66"/>
      <c r="W110" s="66"/>
      <c r="X110" s="66"/>
      <c r="Y110" s="66"/>
      <c r="Z110" s="67"/>
    </row>
    <row r="111" spans="1:26" ht="30" customHeight="1" x14ac:dyDescent="0.15">
      <c r="A111" s="60"/>
      <c r="B111" s="48"/>
      <c r="C111" s="95"/>
      <c r="D111" s="98" t="s">
        <v>546</v>
      </c>
      <c r="E111" s="98"/>
      <c r="F111" s="98"/>
      <c r="G111" s="98"/>
      <c r="H111" s="98"/>
      <c r="I111" s="98"/>
      <c r="J111" s="98"/>
      <c r="K111" s="98"/>
      <c r="L111" s="98"/>
      <c r="M111" s="98"/>
      <c r="N111" s="98"/>
      <c r="O111" s="98"/>
      <c r="P111" s="98"/>
      <c r="Q111" s="98"/>
      <c r="R111" s="98"/>
      <c r="S111" s="98"/>
      <c r="T111" s="98"/>
      <c r="U111" s="98"/>
      <c r="V111" s="98"/>
      <c r="W111" s="98"/>
      <c r="X111" s="98"/>
      <c r="Y111" s="98"/>
      <c r="Z111" s="69"/>
    </row>
    <row r="112" spans="1:26" ht="20.100000000000001" customHeight="1" x14ac:dyDescent="0.15">
      <c r="A112" s="60">
        <f>IF(TRIM($I112)="", 1001, 0)</f>
        <v>1001</v>
      </c>
      <c r="B112" s="48"/>
      <c r="C112" s="70"/>
      <c r="D112" s="71">
        <v>1</v>
      </c>
      <c r="E112" s="43" t="s">
        <v>8</v>
      </c>
      <c r="I112" s="22"/>
      <c r="J112" s="22"/>
      <c r="K112" s="22"/>
      <c r="L112" s="22"/>
      <c r="M112" s="22"/>
      <c r="N112" s="22"/>
      <c r="O112" s="22"/>
      <c r="P112" s="22"/>
      <c r="Q112" s="22"/>
      <c r="R112" s="22"/>
      <c r="S112" s="22"/>
      <c r="T112" s="22"/>
      <c r="U112" s="22"/>
      <c r="V112" s="22"/>
      <c r="W112" s="22"/>
      <c r="X112" s="22"/>
      <c r="Y112" s="22"/>
      <c r="Z112" s="69"/>
    </row>
    <row r="113" spans="1:26" ht="20.100000000000001" customHeight="1" x14ac:dyDescent="0.15">
      <c r="A113" s="60"/>
      <c r="B113" s="48"/>
      <c r="C113" s="70"/>
      <c r="D113" s="71"/>
      <c r="E113" s="68"/>
      <c r="F113" s="68"/>
      <c r="G113" s="68"/>
      <c r="H113" s="68"/>
      <c r="I113" s="75"/>
      <c r="J113" s="74" t="s">
        <v>32</v>
      </c>
      <c r="K113" s="74"/>
      <c r="L113" s="74"/>
      <c r="M113" s="74"/>
      <c r="N113" s="74"/>
      <c r="O113" s="74"/>
      <c r="P113" s="74"/>
      <c r="Q113" s="74"/>
      <c r="R113" s="74"/>
      <c r="S113" s="74"/>
      <c r="T113" s="74"/>
      <c r="U113" s="74"/>
      <c r="V113" s="74"/>
      <c r="W113" s="74"/>
      <c r="X113" s="74"/>
      <c r="Y113" s="74"/>
      <c r="Z113" s="69"/>
    </row>
    <row r="114" spans="1:26" ht="20.100000000000001" customHeight="1" x14ac:dyDescent="0.15">
      <c r="A114" s="60"/>
      <c r="B114" s="48"/>
      <c r="C114" s="70"/>
      <c r="D114" s="71">
        <v>2</v>
      </c>
      <c r="E114" s="43" t="s">
        <v>16</v>
      </c>
      <c r="I114" s="22"/>
      <c r="J114" s="22"/>
      <c r="K114" s="22"/>
      <c r="L114" s="22"/>
      <c r="M114" s="22"/>
      <c r="N114" s="22"/>
      <c r="O114" s="22"/>
      <c r="P114" s="22"/>
      <c r="Q114" s="22"/>
      <c r="R114" s="22"/>
      <c r="S114" s="22"/>
      <c r="T114" s="22"/>
      <c r="U114" s="22"/>
      <c r="V114" s="22"/>
      <c r="W114" s="22"/>
      <c r="X114" s="22"/>
      <c r="Y114" s="22"/>
      <c r="Z114" s="69"/>
    </row>
    <row r="115" spans="1:26" ht="20.100000000000001" customHeight="1" x14ac:dyDescent="0.15">
      <c r="A115" s="60"/>
      <c r="B115" s="48"/>
      <c r="C115" s="70"/>
      <c r="D115" s="71"/>
      <c r="E115" s="68"/>
      <c r="F115" s="68"/>
      <c r="G115" s="68"/>
      <c r="H115" s="68"/>
      <c r="I115" s="75"/>
      <c r="J115" s="74" t="s">
        <v>10</v>
      </c>
      <c r="K115" s="74"/>
      <c r="L115" s="74"/>
      <c r="M115" s="74"/>
      <c r="N115" s="74"/>
      <c r="O115" s="74"/>
      <c r="P115" s="74"/>
      <c r="Q115" s="74"/>
      <c r="R115" s="74"/>
      <c r="S115" s="74"/>
      <c r="T115" s="74"/>
      <c r="U115" s="74"/>
      <c r="V115" s="74"/>
      <c r="W115" s="74"/>
      <c r="X115" s="74"/>
      <c r="Y115" s="74"/>
      <c r="Z115" s="69"/>
    </row>
    <row r="116" spans="1:26" ht="20.100000000000001" customHeight="1" x14ac:dyDescent="0.15">
      <c r="A116" s="60">
        <f>IF(TRIM($I116)="", 1001, 0)</f>
        <v>1001</v>
      </c>
      <c r="B116" s="48"/>
      <c r="C116" s="70"/>
      <c r="D116" s="71">
        <v>3</v>
      </c>
      <c r="E116" s="43" t="s">
        <v>17</v>
      </c>
      <c r="I116" s="22"/>
      <c r="J116" s="22"/>
      <c r="K116" s="22"/>
      <c r="L116" s="22"/>
      <c r="M116" s="22"/>
      <c r="N116" s="22"/>
      <c r="O116" s="22"/>
      <c r="P116" s="22"/>
      <c r="Q116" s="22"/>
      <c r="R116" s="22"/>
      <c r="S116" s="22"/>
      <c r="T116" s="22"/>
      <c r="U116" s="22"/>
      <c r="V116" s="22"/>
      <c r="W116" s="22"/>
      <c r="X116" s="22"/>
      <c r="Y116" s="22"/>
      <c r="Z116" s="69"/>
    </row>
    <row r="117" spans="1:26" ht="20.100000000000001" customHeight="1" x14ac:dyDescent="0.15">
      <c r="A117" s="60"/>
      <c r="B117" s="48"/>
      <c r="C117" s="70"/>
      <c r="D117" s="71"/>
      <c r="E117" s="68"/>
      <c r="F117" s="68"/>
      <c r="G117" s="68"/>
      <c r="H117" s="68"/>
      <c r="I117" s="75"/>
      <c r="J117" s="74" t="s">
        <v>11</v>
      </c>
      <c r="K117" s="74"/>
      <c r="L117" s="74"/>
      <c r="M117" s="74"/>
      <c r="N117" s="74"/>
      <c r="O117" s="74"/>
      <c r="P117" s="74"/>
      <c r="Q117" s="74"/>
      <c r="R117" s="74"/>
      <c r="S117" s="74"/>
      <c r="T117" s="74"/>
      <c r="U117" s="74"/>
      <c r="V117" s="74"/>
      <c r="W117" s="74"/>
      <c r="X117" s="74"/>
      <c r="Y117" s="74"/>
      <c r="Z117" s="69"/>
    </row>
    <row r="118" spans="1:26" ht="20.100000000000001" customHeight="1" x14ac:dyDescent="0.15">
      <c r="A118" s="60">
        <f>IF(NOT(AND($I118&lt;&gt;"",ISNUMBER(VALUE(SUBSTITUTE($I118,"-",""))))), 1001, 0)</f>
        <v>1001</v>
      </c>
      <c r="B118" s="48"/>
      <c r="C118" s="70"/>
      <c r="D118" s="71">
        <v>4</v>
      </c>
      <c r="E118" s="43" t="s">
        <v>6</v>
      </c>
      <c r="I118" s="22"/>
      <c r="J118" s="22"/>
      <c r="K118" s="22"/>
      <c r="L118" s="22"/>
      <c r="M118" s="22"/>
      <c r="N118" s="68"/>
      <c r="V118" s="68"/>
      <c r="W118" s="68"/>
      <c r="X118" s="68"/>
      <c r="Y118" s="68"/>
      <c r="Z118" s="69"/>
    </row>
    <row r="119" spans="1:26" ht="20.100000000000001" customHeight="1" x14ac:dyDescent="0.15">
      <c r="A119" s="60"/>
      <c r="B119" s="48"/>
      <c r="C119" s="76"/>
      <c r="D119" s="68"/>
      <c r="E119" s="68"/>
      <c r="F119" s="68"/>
      <c r="G119" s="68"/>
      <c r="H119" s="68"/>
      <c r="I119" s="75"/>
      <c r="J119" s="74" t="s">
        <v>544</v>
      </c>
      <c r="K119" s="74"/>
      <c r="L119" s="74"/>
      <c r="M119" s="74"/>
      <c r="N119" s="74"/>
      <c r="O119" s="74"/>
      <c r="P119" s="74"/>
      <c r="Q119" s="74"/>
      <c r="R119" s="74"/>
      <c r="S119" s="74"/>
      <c r="T119" s="74"/>
      <c r="U119" s="74"/>
      <c r="V119" s="74"/>
      <c r="W119" s="74"/>
      <c r="X119" s="74"/>
      <c r="Y119" s="74"/>
      <c r="Z119" s="69"/>
    </row>
    <row r="120" spans="1:26" ht="20.100000000000001" customHeight="1" x14ac:dyDescent="0.15">
      <c r="A120" s="60">
        <f>IF(AND(TRIM($I120)&lt;&gt;"",NOT(ISNUMBER(VALUE(SUBSTITUTE($I120,"-",""))))), 1001, 0)</f>
        <v>0</v>
      </c>
      <c r="B120" s="48"/>
      <c r="C120" s="70"/>
      <c r="D120" s="71">
        <v>5</v>
      </c>
      <c r="E120" s="43" t="s">
        <v>7</v>
      </c>
      <c r="I120" s="22"/>
      <c r="J120" s="22"/>
      <c r="K120" s="22"/>
      <c r="L120" s="22"/>
      <c r="M120" s="22"/>
      <c r="N120" s="68"/>
      <c r="O120" s="68"/>
      <c r="P120" s="68"/>
      <c r="Q120" s="68"/>
      <c r="R120" s="68"/>
      <c r="S120" s="68"/>
      <c r="T120" s="68"/>
      <c r="U120" s="68"/>
      <c r="V120" s="68"/>
      <c r="W120" s="68"/>
      <c r="X120" s="68"/>
      <c r="Y120" s="68"/>
      <c r="Z120" s="69"/>
    </row>
    <row r="121" spans="1:26" ht="20.100000000000001" customHeight="1" x14ac:dyDescent="0.15">
      <c r="A121" s="60"/>
      <c r="B121" s="48"/>
      <c r="C121" s="76"/>
      <c r="D121" s="68"/>
      <c r="E121" s="68"/>
      <c r="F121" s="68"/>
      <c r="G121" s="68"/>
      <c r="H121" s="68"/>
      <c r="I121" s="75"/>
      <c r="J121" s="74" t="s">
        <v>544</v>
      </c>
      <c r="K121" s="74"/>
      <c r="L121" s="74"/>
      <c r="M121" s="74"/>
      <c r="N121" s="74"/>
      <c r="O121" s="74"/>
      <c r="P121" s="74"/>
      <c r="Q121" s="74"/>
      <c r="R121" s="74"/>
      <c r="S121" s="74"/>
      <c r="T121" s="74"/>
      <c r="U121" s="74"/>
      <c r="V121" s="74"/>
      <c r="W121" s="74"/>
      <c r="X121" s="74"/>
      <c r="Y121" s="74"/>
      <c r="Z121" s="69"/>
    </row>
    <row r="122" spans="1:26" ht="20.100000000000001" customHeight="1" x14ac:dyDescent="0.15">
      <c r="A122" s="60"/>
      <c r="B122" s="48"/>
      <c r="C122" s="70"/>
      <c r="D122" s="71">
        <v>6</v>
      </c>
      <c r="E122" s="43" t="s">
        <v>9</v>
      </c>
      <c r="I122" s="22"/>
      <c r="J122" s="22"/>
      <c r="K122" s="22"/>
      <c r="L122" s="22"/>
      <c r="M122" s="22"/>
      <c r="N122" s="22"/>
      <c r="O122" s="22"/>
      <c r="P122" s="22"/>
      <c r="Q122" s="22"/>
      <c r="R122" s="22"/>
      <c r="S122" s="22"/>
      <c r="T122" s="22"/>
      <c r="U122" s="22"/>
      <c r="V122" s="22"/>
      <c r="W122" s="22"/>
      <c r="X122" s="22"/>
      <c r="Y122" s="22"/>
      <c r="Z122" s="69"/>
    </row>
    <row r="123" spans="1:26" ht="20.100000000000001" customHeight="1" x14ac:dyDescent="0.15">
      <c r="A123" s="60"/>
      <c r="B123" s="48"/>
      <c r="C123" s="76"/>
      <c r="D123" s="68"/>
      <c r="E123" s="68"/>
      <c r="F123" s="68"/>
      <c r="G123" s="68"/>
      <c r="H123" s="68"/>
      <c r="I123" s="72"/>
      <c r="J123" s="74" t="s">
        <v>15</v>
      </c>
      <c r="K123" s="74"/>
      <c r="L123" s="74"/>
      <c r="M123" s="74"/>
      <c r="N123" s="74"/>
      <c r="O123" s="74"/>
      <c r="P123" s="74"/>
      <c r="Q123" s="74"/>
      <c r="R123" s="74"/>
      <c r="S123" s="74"/>
      <c r="T123" s="74"/>
      <c r="U123" s="74"/>
      <c r="V123" s="74"/>
      <c r="W123" s="74"/>
      <c r="X123" s="74"/>
      <c r="Y123" s="74"/>
      <c r="Z123" s="69"/>
    </row>
    <row r="124" spans="1:26" ht="20.100000000000001" customHeight="1" x14ac:dyDescent="0.15">
      <c r="A124" s="60"/>
      <c r="B124" s="48"/>
      <c r="C124" s="82"/>
      <c r="D124" s="83"/>
      <c r="E124" s="83"/>
      <c r="F124" s="83"/>
      <c r="G124" s="83"/>
      <c r="H124" s="83"/>
      <c r="I124" s="85"/>
      <c r="J124" s="85"/>
      <c r="K124" s="85"/>
      <c r="L124" s="85"/>
      <c r="M124" s="85"/>
      <c r="N124" s="85"/>
      <c r="O124" s="85"/>
      <c r="P124" s="85"/>
      <c r="Q124" s="85"/>
      <c r="R124" s="85"/>
      <c r="S124" s="85"/>
      <c r="T124" s="85"/>
      <c r="U124" s="85"/>
      <c r="V124" s="85"/>
      <c r="W124" s="85"/>
      <c r="X124" s="85"/>
      <c r="Y124" s="85"/>
      <c r="Z124" s="86"/>
    </row>
    <row r="125" spans="1:26" ht="20.100000000000001" customHeight="1" x14ac:dyDescent="0.15">
      <c r="A125" s="60"/>
      <c r="B125" s="48"/>
      <c r="C125" s="68"/>
      <c r="D125" s="68"/>
      <c r="E125" s="68"/>
      <c r="F125" s="68"/>
      <c r="G125" s="68"/>
      <c r="H125" s="68"/>
      <c r="I125" s="99"/>
      <c r="J125" s="87"/>
      <c r="K125" s="87"/>
      <c r="L125" s="87"/>
      <c r="M125" s="87"/>
      <c r="N125" s="87"/>
      <c r="O125" s="87"/>
      <c r="P125" s="87"/>
      <c r="Q125" s="87"/>
      <c r="R125" s="87"/>
      <c r="S125" s="87"/>
      <c r="T125" s="87"/>
      <c r="U125" s="87"/>
      <c r="V125" s="87"/>
      <c r="W125" s="87"/>
      <c r="X125" s="87"/>
      <c r="Y125" s="87"/>
      <c r="Z125" s="68"/>
    </row>
    <row r="126" spans="1:26" ht="15.75" hidden="1" customHeight="1" x14ac:dyDescent="0.15">
      <c r="A126" s="48"/>
      <c r="B126" s="48"/>
      <c r="C126" s="68"/>
      <c r="D126" s="68"/>
      <c r="E126" s="68"/>
      <c r="F126" s="68"/>
      <c r="G126" s="68"/>
      <c r="H126" s="68"/>
      <c r="I126" s="87"/>
      <c r="J126" s="68"/>
      <c r="K126" s="68"/>
      <c r="L126" s="68"/>
      <c r="M126" s="68"/>
      <c r="N126" s="68"/>
      <c r="O126" s="68"/>
      <c r="P126" s="68"/>
      <c r="Q126" s="68"/>
      <c r="R126" s="68"/>
      <c r="S126" s="68"/>
      <c r="T126" s="68"/>
      <c r="U126" s="68"/>
      <c r="V126" s="68"/>
      <c r="W126" s="68"/>
      <c r="X126" s="68"/>
    </row>
    <row r="127" spans="1:26" ht="15.75" hidden="1" customHeight="1" x14ac:dyDescent="0.15">
      <c r="A127" s="48"/>
      <c r="B127" s="48"/>
      <c r="C127" s="68"/>
      <c r="D127" s="68"/>
      <c r="E127" s="68"/>
      <c r="F127" s="68"/>
      <c r="G127" s="68"/>
      <c r="H127" s="68"/>
      <c r="I127" s="87"/>
      <c r="J127" s="68"/>
      <c r="K127" s="68"/>
      <c r="L127" s="68"/>
      <c r="M127" s="68"/>
      <c r="N127" s="68"/>
      <c r="O127" s="68"/>
      <c r="P127" s="68"/>
      <c r="Q127" s="68"/>
      <c r="R127" s="68"/>
      <c r="S127" s="68"/>
      <c r="T127" s="68"/>
      <c r="U127" s="68"/>
      <c r="V127" s="68"/>
      <c r="W127" s="68"/>
      <c r="X127" s="68"/>
    </row>
    <row r="128" spans="1:26" ht="15.75" hidden="1" customHeight="1" x14ac:dyDescent="0.15">
      <c r="A128" s="48"/>
      <c r="B128" s="48"/>
      <c r="C128" s="68"/>
      <c r="D128" s="68"/>
      <c r="E128" s="68"/>
      <c r="F128" s="68"/>
      <c r="G128" s="68"/>
      <c r="H128" s="68"/>
      <c r="I128" s="87"/>
      <c r="J128" s="68"/>
      <c r="K128" s="68"/>
      <c r="L128" s="68"/>
      <c r="M128" s="68"/>
      <c r="N128" s="68"/>
      <c r="O128" s="68"/>
      <c r="P128" s="68"/>
      <c r="Q128" s="68"/>
      <c r="R128" s="68"/>
      <c r="S128" s="68"/>
      <c r="T128" s="68"/>
      <c r="U128" s="68"/>
      <c r="V128" s="68"/>
      <c r="W128" s="68"/>
      <c r="X128" s="68"/>
    </row>
    <row r="129" spans="1:24" ht="15.75" hidden="1" customHeight="1" x14ac:dyDescent="0.15">
      <c r="A129" s="48"/>
      <c r="B129" s="48"/>
      <c r="C129" s="68"/>
      <c r="D129" s="68"/>
      <c r="E129" s="68"/>
      <c r="F129" s="68"/>
      <c r="G129" s="68"/>
      <c r="H129" s="68"/>
      <c r="I129" s="87"/>
      <c r="J129" s="68"/>
      <c r="K129" s="68"/>
      <c r="L129" s="68"/>
      <c r="M129" s="68"/>
      <c r="N129" s="68"/>
      <c r="O129" s="68"/>
      <c r="P129" s="68"/>
      <c r="Q129" s="68"/>
      <c r="R129" s="68"/>
      <c r="S129" s="68"/>
      <c r="T129" s="68"/>
      <c r="U129" s="68"/>
      <c r="V129" s="68"/>
      <c r="W129" s="68"/>
      <c r="X129" s="68"/>
    </row>
    <row r="130" spans="1:24" ht="15.75" hidden="1" customHeight="1" x14ac:dyDescent="0.15">
      <c r="A130" s="48"/>
      <c r="B130" s="48"/>
      <c r="C130" s="68"/>
      <c r="D130" s="68"/>
      <c r="E130" s="68"/>
      <c r="F130" s="68"/>
      <c r="G130" s="68"/>
      <c r="H130" s="68"/>
      <c r="I130" s="87"/>
      <c r="J130" s="68"/>
      <c r="K130" s="68"/>
      <c r="L130" s="68"/>
      <c r="M130" s="68"/>
      <c r="N130" s="68"/>
      <c r="O130" s="68"/>
      <c r="P130" s="68"/>
      <c r="Q130" s="68"/>
      <c r="R130" s="68"/>
      <c r="S130" s="68"/>
      <c r="T130" s="68"/>
      <c r="U130" s="68"/>
      <c r="V130" s="68"/>
      <c r="W130" s="68"/>
      <c r="X130" s="68"/>
    </row>
    <row r="131" spans="1:24" ht="15.75" hidden="1" customHeight="1" x14ac:dyDescent="0.15">
      <c r="A131" s="48"/>
      <c r="B131" s="48"/>
      <c r="C131" s="68"/>
      <c r="D131" s="68"/>
      <c r="E131" s="68"/>
      <c r="F131" s="68"/>
      <c r="G131" s="68"/>
      <c r="H131" s="68"/>
      <c r="I131" s="87"/>
      <c r="J131" s="68"/>
      <c r="K131" s="68"/>
      <c r="L131" s="68"/>
      <c r="M131" s="68"/>
      <c r="N131" s="68"/>
      <c r="O131" s="68"/>
      <c r="P131" s="68"/>
      <c r="Q131" s="68"/>
      <c r="R131" s="68"/>
      <c r="S131" s="68"/>
      <c r="T131" s="68"/>
      <c r="U131" s="68"/>
      <c r="V131" s="68"/>
      <c r="W131" s="68"/>
      <c r="X131" s="68"/>
    </row>
    <row r="132" spans="1:24" ht="15.75" hidden="1" customHeight="1" x14ac:dyDescent="0.15">
      <c r="A132" s="48"/>
      <c r="B132" s="48"/>
      <c r="C132" s="68"/>
      <c r="D132" s="68"/>
      <c r="E132" s="68"/>
      <c r="F132" s="68"/>
      <c r="G132" s="68"/>
      <c r="H132" s="68"/>
      <c r="I132" s="87"/>
      <c r="J132" s="68"/>
      <c r="K132" s="68"/>
      <c r="L132" s="68"/>
      <c r="M132" s="68"/>
      <c r="N132" s="68"/>
      <c r="O132" s="68"/>
      <c r="P132" s="68"/>
      <c r="Q132" s="68"/>
      <c r="R132" s="68"/>
      <c r="S132" s="68"/>
      <c r="T132" s="68"/>
      <c r="U132" s="68"/>
      <c r="V132" s="68"/>
      <c r="W132" s="68"/>
      <c r="X132" s="68"/>
    </row>
    <row r="133" spans="1:24" ht="15.75" hidden="1" customHeight="1" x14ac:dyDescent="0.15">
      <c r="A133" s="48"/>
      <c r="B133" s="48"/>
      <c r="C133" s="68"/>
      <c r="D133" s="68"/>
      <c r="E133" s="68"/>
      <c r="F133" s="68"/>
      <c r="G133" s="68"/>
      <c r="H133" s="68"/>
      <c r="I133" s="87"/>
      <c r="J133" s="68"/>
      <c r="K133" s="68"/>
      <c r="L133" s="68"/>
      <c r="M133" s="68"/>
      <c r="N133" s="68"/>
      <c r="O133" s="68"/>
      <c r="P133" s="68"/>
      <c r="Q133" s="68"/>
      <c r="R133" s="68"/>
      <c r="S133" s="68"/>
      <c r="T133" s="68"/>
      <c r="U133" s="68"/>
      <c r="V133" s="68"/>
      <c r="W133" s="68"/>
      <c r="X133" s="68"/>
    </row>
    <row r="134" spans="1:24" ht="15.75" hidden="1" customHeight="1" x14ac:dyDescent="0.15">
      <c r="A134" s="48"/>
      <c r="B134" s="48"/>
      <c r="C134" s="68"/>
      <c r="D134" s="68"/>
      <c r="E134" s="68"/>
      <c r="F134" s="68"/>
      <c r="G134" s="68"/>
      <c r="H134" s="68"/>
      <c r="I134" s="87"/>
      <c r="J134" s="68"/>
      <c r="K134" s="68"/>
      <c r="L134" s="68"/>
      <c r="M134" s="68"/>
      <c r="N134" s="68"/>
      <c r="O134" s="68"/>
      <c r="P134" s="68"/>
      <c r="Q134" s="68"/>
      <c r="R134" s="68"/>
      <c r="S134" s="68"/>
      <c r="T134" s="68"/>
      <c r="U134" s="68"/>
      <c r="V134" s="68"/>
      <c r="W134" s="68"/>
      <c r="X134" s="68"/>
    </row>
    <row r="135" spans="1:24" ht="15.75" hidden="1" customHeight="1" x14ac:dyDescent="0.15">
      <c r="A135" s="48"/>
      <c r="B135" s="48"/>
      <c r="C135" s="68"/>
      <c r="D135" s="68"/>
      <c r="E135" s="68"/>
      <c r="F135" s="68"/>
      <c r="G135" s="68"/>
      <c r="H135" s="68"/>
      <c r="I135" s="87"/>
      <c r="J135" s="68"/>
      <c r="K135" s="68"/>
      <c r="L135" s="68"/>
      <c r="M135" s="68"/>
      <c r="N135" s="68"/>
      <c r="O135" s="68"/>
      <c r="P135" s="68"/>
      <c r="Q135" s="68"/>
      <c r="R135" s="68"/>
      <c r="S135" s="68"/>
      <c r="T135" s="68"/>
      <c r="U135" s="68"/>
      <c r="V135" s="68"/>
      <c r="W135" s="68"/>
      <c r="X135" s="68"/>
    </row>
    <row r="136" spans="1:24" ht="15.75" hidden="1" customHeight="1" x14ac:dyDescent="0.15">
      <c r="A136" s="48"/>
      <c r="B136" s="48"/>
      <c r="C136" s="68"/>
      <c r="D136" s="68"/>
      <c r="E136" s="68"/>
      <c r="F136" s="68"/>
      <c r="G136" s="68"/>
      <c r="H136" s="68"/>
      <c r="I136" s="87"/>
      <c r="J136" s="68"/>
      <c r="K136" s="68"/>
      <c r="L136" s="68"/>
      <c r="M136" s="68"/>
      <c r="N136" s="68"/>
      <c r="O136" s="68"/>
      <c r="P136" s="68"/>
      <c r="Q136" s="68"/>
      <c r="R136" s="68"/>
      <c r="S136" s="68"/>
      <c r="T136" s="68"/>
      <c r="U136" s="68"/>
      <c r="V136" s="68"/>
      <c r="W136" s="68"/>
      <c r="X136" s="68"/>
    </row>
    <row r="137" spans="1:24" ht="15.75" hidden="1" customHeight="1" x14ac:dyDescent="0.15">
      <c r="A137" s="48"/>
      <c r="B137" s="48"/>
      <c r="C137" s="68"/>
      <c r="D137" s="68"/>
      <c r="E137" s="68"/>
      <c r="F137" s="68"/>
      <c r="G137" s="68"/>
      <c r="H137" s="68"/>
      <c r="I137" s="87"/>
      <c r="J137" s="68"/>
      <c r="K137" s="68"/>
      <c r="L137" s="68"/>
      <c r="M137" s="68"/>
      <c r="N137" s="68"/>
      <c r="O137" s="68"/>
      <c r="P137" s="68"/>
      <c r="Q137" s="68"/>
      <c r="R137" s="68"/>
      <c r="S137" s="68"/>
      <c r="T137" s="68"/>
      <c r="U137" s="68"/>
      <c r="V137" s="68"/>
      <c r="W137" s="68"/>
      <c r="X137" s="68"/>
    </row>
    <row r="138" spans="1:24" ht="15.75" hidden="1" customHeight="1" x14ac:dyDescent="0.15">
      <c r="A138" s="48"/>
      <c r="B138" s="48"/>
      <c r="C138" s="68"/>
      <c r="D138" s="68"/>
      <c r="E138" s="68"/>
      <c r="F138" s="68"/>
      <c r="G138" s="68"/>
      <c r="H138" s="68"/>
      <c r="I138" s="87"/>
      <c r="J138" s="68"/>
      <c r="K138" s="68"/>
      <c r="L138" s="68"/>
      <c r="M138" s="68"/>
      <c r="N138" s="68"/>
      <c r="O138" s="68"/>
      <c r="P138" s="68"/>
      <c r="Q138" s="68"/>
      <c r="R138" s="68"/>
      <c r="S138" s="68"/>
      <c r="T138" s="68"/>
      <c r="U138" s="68"/>
      <c r="V138" s="68"/>
      <c r="W138" s="68"/>
      <c r="X138" s="68"/>
    </row>
    <row r="139" spans="1:24" ht="15.75" hidden="1" customHeight="1" x14ac:dyDescent="0.15">
      <c r="A139" s="48"/>
      <c r="B139" s="48"/>
      <c r="C139" s="68"/>
      <c r="D139" s="68"/>
      <c r="E139" s="68"/>
      <c r="F139" s="68"/>
      <c r="G139" s="68"/>
      <c r="H139" s="68"/>
      <c r="I139" s="87"/>
      <c r="J139" s="68"/>
      <c r="K139" s="68"/>
      <c r="L139" s="68"/>
      <c r="M139" s="68"/>
      <c r="N139" s="68"/>
      <c r="O139" s="68"/>
      <c r="P139" s="68"/>
      <c r="Q139" s="68"/>
      <c r="R139" s="68"/>
      <c r="S139" s="68"/>
      <c r="T139" s="68"/>
      <c r="U139" s="68"/>
      <c r="V139" s="68"/>
      <c r="W139" s="68"/>
      <c r="X139" s="68"/>
    </row>
    <row r="140" spans="1:24" ht="15.75" hidden="1" customHeight="1" x14ac:dyDescent="0.15">
      <c r="A140" s="48"/>
      <c r="B140" s="48"/>
      <c r="C140" s="68"/>
      <c r="D140" s="68"/>
      <c r="E140" s="68"/>
      <c r="F140" s="68"/>
      <c r="G140" s="68"/>
      <c r="H140" s="68"/>
      <c r="I140" s="87"/>
      <c r="J140" s="68"/>
      <c r="K140" s="68"/>
      <c r="L140" s="68"/>
      <c r="M140" s="68"/>
      <c r="N140" s="68"/>
      <c r="O140" s="68"/>
      <c r="P140" s="68"/>
      <c r="Q140" s="68"/>
      <c r="R140" s="68"/>
      <c r="S140" s="68"/>
      <c r="T140" s="68"/>
      <c r="U140" s="68"/>
      <c r="V140" s="68"/>
      <c r="W140" s="68"/>
      <c r="X140" s="68"/>
    </row>
    <row r="141" spans="1:24" ht="15.75" hidden="1" customHeight="1" x14ac:dyDescent="0.15">
      <c r="A141" s="48"/>
      <c r="B141" s="48"/>
      <c r="C141" s="68"/>
      <c r="D141" s="68"/>
      <c r="E141" s="68"/>
      <c r="F141" s="68"/>
      <c r="G141" s="68"/>
      <c r="H141" s="68"/>
      <c r="I141" s="87"/>
      <c r="J141" s="68"/>
      <c r="K141" s="68"/>
      <c r="L141" s="68"/>
      <c r="M141" s="68"/>
      <c r="N141" s="68"/>
      <c r="O141" s="68"/>
      <c r="P141" s="68"/>
      <c r="Q141" s="68"/>
      <c r="R141" s="68"/>
      <c r="S141" s="68"/>
      <c r="T141" s="68"/>
      <c r="U141" s="68"/>
      <c r="V141" s="68"/>
      <c r="W141" s="68"/>
      <c r="X141" s="68"/>
    </row>
    <row r="142" spans="1:24" ht="15.75" hidden="1" customHeight="1" x14ac:dyDescent="0.15">
      <c r="A142" s="48"/>
      <c r="B142" s="48"/>
      <c r="C142" s="68"/>
      <c r="D142" s="68"/>
      <c r="E142" s="68"/>
      <c r="F142" s="68"/>
      <c r="G142" s="68"/>
      <c r="H142" s="68"/>
      <c r="I142" s="87"/>
      <c r="J142" s="68"/>
      <c r="K142" s="68"/>
      <c r="L142" s="68"/>
      <c r="M142" s="68"/>
      <c r="N142" s="68"/>
      <c r="O142" s="68"/>
      <c r="P142" s="68"/>
      <c r="Q142" s="68"/>
      <c r="R142" s="68"/>
      <c r="S142" s="68"/>
      <c r="T142" s="68"/>
      <c r="U142" s="68"/>
      <c r="V142" s="68"/>
      <c r="W142" s="68"/>
      <c r="X142" s="68"/>
    </row>
    <row r="143" spans="1:24" ht="15.75" hidden="1" customHeight="1" x14ac:dyDescent="0.15">
      <c r="A143" s="48"/>
      <c r="B143" s="48"/>
      <c r="C143" s="68"/>
      <c r="D143" s="68"/>
      <c r="E143" s="68"/>
      <c r="F143" s="68"/>
      <c r="G143" s="68"/>
      <c r="H143" s="68"/>
      <c r="I143" s="87"/>
      <c r="J143" s="68"/>
      <c r="K143" s="68"/>
      <c r="L143" s="68"/>
      <c r="M143" s="68"/>
      <c r="N143" s="68"/>
      <c r="O143" s="68"/>
      <c r="P143" s="68"/>
      <c r="Q143" s="68"/>
      <c r="R143" s="68"/>
      <c r="S143" s="68"/>
      <c r="T143" s="68"/>
      <c r="U143" s="68"/>
      <c r="V143" s="68"/>
      <c r="W143" s="68"/>
      <c r="X143" s="68"/>
    </row>
    <row r="144" spans="1:24" ht="15.75" hidden="1" customHeight="1" x14ac:dyDescent="0.15">
      <c r="A144" s="48"/>
      <c r="B144" s="48"/>
      <c r="C144" s="68"/>
      <c r="D144" s="68"/>
      <c r="E144" s="68"/>
      <c r="F144" s="68"/>
      <c r="G144" s="68"/>
      <c r="H144" s="68"/>
      <c r="I144" s="87"/>
      <c r="J144" s="68"/>
      <c r="K144" s="68"/>
      <c r="L144" s="68"/>
      <c r="M144" s="68"/>
      <c r="N144" s="68"/>
      <c r="O144" s="68"/>
      <c r="P144" s="68"/>
      <c r="Q144" s="68"/>
      <c r="R144" s="68"/>
      <c r="S144" s="68"/>
      <c r="T144" s="68"/>
      <c r="U144" s="68"/>
      <c r="V144" s="68"/>
      <c r="W144" s="68"/>
      <c r="X144" s="68"/>
    </row>
    <row r="145" spans="1:26" ht="20.100000000000001" customHeight="1" x14ac:dyDescent="0.15">
      <c r="A145" s="48"/>
      <c r="B145" s="48"/>
      <c r="C145" s="68"/>
      <c r="D145" s="68"/>
      <c r="E145" s="68"/>
      <c r="F145" s="68"/>
      <c r="G145" s="68"/>
      <c r="H145" s="68"/>
      <c r="I145" s="87"/>
      <c r="J145" s="68"/>
      <c r="K145" s="68"/>
      <c r="L145" s="68"/>
      <c r="M145" s="68"/>
      <c r="N145" s="68"/>
      <c r="O145" s="68"/>
      <c r="P145" s="68"/>
      <c r="Q145" s="68"/>
      <c r="R145" s="68"/>
      <c r="S145" s="68"/>
      <c r="T145" s="68"/>
      <c r="U145" s="68"/>
      <c r="V145" s="68"/>
      <c r="W145" s="68"/>
      <c r="X145" s="68"/>
    </row>
    <row r="146" spans="1:26" ht="20.100000000000001" customHeight="1" x14ac:dyDescent="0.15">
      <c r="A146" s="60"/>
      <c r="B146" s="48"/>
      <c r="C146" s="61" t="s">
        <v>29</v>
      </c>
      <c r="D146" s="62"/>
      <c r="E146" s="62"/>
      <c r="F146" s="62"/>
      <c r="G146" s="62"/>
      <c r="H146" s="63"/>
      <c r="I146" s="100"/>
    </row>
    <row r="147" spans="1:26" ht="20.100000000000001" customHeight="1" x14ac:dyDescent="0.15">
      <c r="A147" s="60"/>
      <c r="B147" s="48"/>
      <c r="C147" s="64"/>
      <c r="D147" s="65"/>
      <c r="E147" s="65"/>
      <c r="F147" s="65"/>
      <c r="G147" s="65"/>
      <c r="H147" s="65"/>
      <c r="I147" s="66"/>
      <c r="J147" s="66"/>
      <c r="K147" s="66"/>
      <c r="L147" s="66"/>
      <c r="M147" s="66"/>
      <c r="N147" s="66"/>
      <c r="O147" s="66"/>
      <c r="P147" s="66"/>
      <c r="Q147" s="66"/>
      <c r="R147" s="66"/>
      <c r="S147" s="66"/>
      <c r="T147" s="66"/>
      <c r="U147" s="66"/>
      <c r="V147" s="66"/>
      <c r="W147" s="66"/>
      <c r="X147" s="66"/>
      <c r="Y147" s="66"/>
      <c r="Z147" s="67"/>
    </row>
    <row r="148" spans="1:26" ht="20.100000000000001" customHeight="1" x14ac:dyDescent="0.15">
      <c r="A148" s="48"/>
      <c r="B148" s="48"/>
      <c r="C148" s="64"/>
      <c r="D148" s="74" t="s">
        <v>538</v>
      </c>
      <c r="E148" s="73"/>
      <c r="F148" s="73"/>
      <c r="G148" s="73"/>
      <c r="H148" s="73"/>
      <c r="I148" s="73"/>
      <c r="J148" s="73"/>
      <c r="K148" s="73"/>
      <c r="L148" s="73"/>
      <c r="M148" s="73"/>
      <c r="N148" s="73"/>
      <c r="O148" s="73"/>
      <c r="P148" s="73"/>
      <c r="Q148" s="73"/>
      <c r="R148" s="73"/>
      <c r="S148" s="73"/>
      <c r="T148" s="73"/>
      <c r="U148" s="73"/>
      <c r="V148" s="73"/>
      <c r="W148" s="73"/>
      <c r="X148" s="73"/>
      <c r="Y148" s="73"/>
      <c r="Z148" s="78"/>
    </row>
    <row r="149" spans="1:26" ht="20.100000000000001" customHeight="1" x14ac:dyDescent="0.15">
      <c r="A149" s="48">
        <f>IF(AND($I149&lt;&gt;"しない", $I149&lt;&gt;"する"), 1001, 0)</f>
        <v>0</v>
      </c>
      <c r="B149" s="48"/>
      <c r="C149" s="64"/>
      <c r="D149" s="71">
        <v>1</v>
      </c>
      <c r="E149" s="68" t="s">
        <v>539</v>
      </c>
      <c r="F149" s="68"/>
      <c r="G149" s="68"/>
      <c r="H149" s="68"/>
      <c r="I149" s="22" t="s">
        <v>548</v>
      </c>
      <c r="J149" s="22"/>
      <c r="K149" s="22"/>
      <c r="L149" s="22"/>
      <c r="M149" s="22"/>
      <c r="N149" s="68"/>
      <c r="O149" s="68"/>
      <c r="P149" s="68"/>
      <c r="Q149" s="68"/>
      <c r="R149" s="68"/>
      <c r="S149" s="68"/>
      <c r="T149" s="68"/>
      <c r="U149" s="68"/>
      <c r="V149" s="68"/>
      <c r="W149" s="68"/>
      <c r="X149" s="68"/>
      <c r="Z149" s="78"/>
    </row>
    <row r="150" spans="1:26" ht="20.100000000000001" customHeight="1" x14ac:dyDescent="0.15">
      <c r="A150" s="48"/>
      <c r="B150" s="48"/>
      <c r="C150" s="64"/>
      <c r="D150" s="68"/>
      <c r="E150" s="68"/>
      <c r="F150" s="68"/>
      <c r="G150" s="68"/>
      <c r="H150" s="68"/>
      <c r="I150" s="75"/>
      <c r="J150" s="74" t="s">
        <v>535</v>
      </c>
      <c r="K150" s="74"/>
      <c r="L150" s="74"/>
      <c r="M150" s="74"/>
      <c r="N150" s="74"/>
      <c r="O150" s="74"/>
      <c r="P150" s="74"/>
      <c r="Q150" s="74"/>
      <c r="R150" s="74"/>
      <c r="S150" s="74"/>
      <c r="T150" s="74"/>
      <c r="U150" s="74"/>
      <c r="V150" s="68"/>
      <c r="W150" s="68"/>
      <c r="X150" s="68"/>
      <c r="Z150" s="78"/>
    </row>
    <row r="151" spans="1:26" ht="20.100000000000001" customHeight="1" x14ac:dyDescent="0.15">
      <c r="A151" s="60">
        <f>IF(AND($I149="する",TRIM($I151)=""), 1001, 0)</f>
        <v>0</v>
      </c>
      <c r="B151" s="48"/>
      <c r="C151" s="70"/>
      <c r="D151" s="71">
        <v>2</v>
      </c>
      <c r="E151" s="43" t="s">
        <v>0</v>
      </c>
      <c r="I151" s="23"/>
      <c r="J151" s="24"/>
      <c r="K151" s="24"/>
      <c r="L151" s="24"/>
      <c r="M151" s="24"/>
      <c r="N151" s="68"/>
      <c r="O151" s="68"/>
      <c r="P151" s="68"/>
      <c r="Q151" s="68"/>
      <c r="R151" s="68"/>
      <c r="S151" s="68"/>
      <c r="T151" s="68"/>
      <c r="U151" s="68"/>
      <c r="V151" s="68"/>
      <c r="W151" s="68"/>
      <c r="X151" s="68"/>
      <c r="Y151" s="68"/>
      <c r="Z151" s="69"/>
    </row>
    <row r="152" spans="1:26" ht="20.100000000000001" customHeight="1" x14ac:dyDescent="0.15">
      <c r="A152" s="60"/>
      <c r="B152" s="48"/>
      <c r="C152" s="70"/>
      <c r="D152" s="71"/>
      <c r="E152" s="68"/>
      <c r="F152" s="68"/>
      <c r="G152" s="68"/>
      <c r="H152" s="68"/>
      <c r="I152" s="72"/>
      <c r="J152" s="74" t="s">
        <v>554</v>
      </c>
      <c r="K152" s="74"/>
      <c r="L152" s="74"/>
      <c r="M152" s="74"/>
      <c r="N152" s="74"/>
      <c r="O152" s="74"/>
      <c r="P152" s="74"/>
      <c r="Q152" s="74"/>
      <c r="R152" s="74"/>
      <c r="S152" s="74"/>
      <c r="T152" s="74"/>
      <c r="U152" s="74"/>
      <c r="V152" s="74"/>
      <c r="W152" s="74"/>
      <c r="X152" s="74"/>
      <c r="Y152" s="74"/>
      <c r="Z152" s="69"/>
    </row>
    <row r="153" spans="1:26" ht="20.100000000000001" customHeight="1" x14ac:dyDescent="0.15">
      <c r="A153" s="60">
        <f>IF(AND($I149="する",TRIM($I153)=""), 1001, 0)</f>
        <v>0</v>
      </c>
      <c r="B153" s="48"/>
      <c r="C153" s="70"/>
      <c r="D153" s="71">
        <v>3</v>
      </c>
      <c r="E153" s="43" t="s">
        <v>1</v>
      </c>
      <c r="I153" s="25"/>
      <c r="J153" s="25"/>
      <c r="K153" s="25"/>
      <c r="L153" s="25"/>
      <c r="M153" s="25"/>
      <c r="N153" s="25"/>
      <c r="O153" s="25"/>
      <c r="P153" s="25"/>
      <c r="Q153" s="25"/>
      <c r="R153" s="25"/>
      <c r="S153" s="25"/>
      <c r="T153" s="25"/>
      <c r="U153" s="25"/>
      <c r="V153" s="25"/>
      <c r="W153" s="25"/>
      <c r="X153" s="25"/>
      <c r="Y153" s="25"/>
      <c r="Z153" s="69"/>
    </row>
    <row r="154" spans="1:26" ht="20.100000000000001" customHeight="1" x14ac:dyDescent="0.15">
      <c r="A154" s="60"/>
      <c r="B154" s="48"/>
      <c r="C154" s="70"/>
      <c r="D154" s="71"/>
      <c r="E154" s="68"/>
      <c r="F154" s="68"/>
      <c r="G154" s="68"/>
      <c r="H154" s="68"/>
      <c r="I154" s="75"/>
      <c r="J154" s="74" t="s">
        <v>13</v>
      </c>
      <c r="K154" s="74"/>
      <c r="L154" s="74"/>
      <c r="M154" s="74"/>
      <c r="N154" s="74"/>
      <c r="O154" s="74"/>
      <c r="P154" s="74"/>
      <c r="Q154" s="74"/>
      <c r="R154" s="74"/>
      <c r="S154" s="74"/>
      <c r="T154" s="74"/>
      <c r="U154" s="74"/>
      <c r="V154" s="74"/>
      <c r="W154" s="74"/>
      <c r="X154" s="74"/>
      <c r="Y154" s="74"/>
      <c r="Z154" s="69"/>
    </row>
    <row r="155" spans="1:26" ht="20.100000000000001" customHeight="1" x14ac:dyDescent="0.15">
      <c r="A155" s="60"/>
      <c r="B155" s="48"/>
      <c r="C155" s="70"/>
      <c r="D155" s="71">
        <v>4</v>
      </c>
      <c r="E155" s="43" t="s">
        <v>30</v>
      </c>
      <c r="I155" s="22"/>
      <c r="J155" s="22"/>
      <c r="K155" s="22"/>
      <c r="L155" s="22"/>
      <c r="M155" s="22"/>
      <c r="N155" s="22"/>
      <c r="O155" s="22"/>
      <c r="P155" s="22"/>
      <c r="Q155" s="22"/>
      <c r="R155" s="22"/>
      <c r="S155" s="22"/>
      <c r="T155" s="22"/>
      <c r="U155" s="22"/>
      <c r="V155" s="22"/>
      <c r="W155" s="22"/>
      <c r="X155" s="22"/>
      <c r="Y155" s="22"/>
      <c r="Z155" s="69"/>
    </row>
    <row r="156" spans="1:26" ht="20.100000000000001" customHeight="1" x14ac:dyDescent="0.15">
      <c r="A156" s="60"/>
      <c r="B156" s="48"/>
      <c r="C156" s="70"/>
      <c r="D156" s="71"/>
      <c r="E156" s="68"/>
      <c r="F156" s="68"/>
      <c r="G156" s="68"/>
      <c r="H156" s="68"/>
      <c r="I156" s="72"/>
      <c r="J156" s="74" t="s">
        <v>10</v>
      </c>
      <c r="K156" s="74"/>
      <c r="L156" s="74"/>
      <c r="M156" s="74"/>
      <c r="N156" s="74"/>
      <c r="O156" s="74"/>
      <c r="P156" s="74"/>
      <c r="Q156" s="74"/>
      <c r="R156" s="74"/>
      <c r="S156" s="74"/>
      <c r="T156" s="74"/>
      <c r="U156" s="74"/>
      <c r="V156" s="74"/>
      <c r="W156" s="74"/>
      <c r="X156" s="74"/>
      <c r="Y156" s="74"/>
      <c r="Z156" s="69"/>
    </row>
    <row r="157" spans="1:26" ht="20.100000000000001" customHeight="1" x14ac:dyDescent="0.15">
      <c r="A157" s="60">
        <f>IF(AND($I149="する",TRIM($I157)=""), 1001, 0)</f>
        <v>0</v>
      </c>
      <c r="B157" s="48"/>
      <c r="C157" s="70"/>
      <c r="D157" s="71">
        <v>5</v>
      </c>
      <c r="E157" s="43" t="s">
        <v>31</v>
      </c>
      <c r="I157" s="22"/>
      <c r="J157" s="22"/>
      <c r="K157" s="22"/>
      <c r="L157" s="22"/>
      <c r="M157" s="22"/>
      <c r="N157" s="22"/>
      <c r="O157" s="22"/>
      <c r="P157" s="22"/>
      <c r="Q157" s="22"/>
      <c r="R157" s="22"/>
      <c r="S157" s="22"/>
      <c r="T157" s="22"/>
      <c r="U157" s="22"/>
      <c r="V157" s="22"/>
      <c r="W157" s="22"/>
      <c r="X157" s="22"/>
      <c r="Y157" s="22"/>
      <c r="Z157" s="69"/>
    </row>
    <row r="158" spans="1:26" ht="20.100000000000001" customHeight="1" x14ac:dyDescent="0.15">
      <c r="A158" s="60"/>
      <c r="B158" s="48"/>
      <c r="C158" s="76"/>
      <c r="D158" s="68"/>
      <c r="E158" s="68"/>
      <c r="F158" s="68"/>
      <c r="G158" s="68"/>
      <c r="H158" s="68"/>
      <c r="I158" s="72"/>
      <c r="J158" s="74" t="s">
        <v>11</v>
      </c>
      <c r="K158" s="74"/>
      <c r="L158" s="74"/>
      <c r="M158" s="74"/>
      <c r="N158" s="74"/>
      <c r="O158" s="74"/>
      <c r="P158" s="74"/>
      <c r="Q158" s="74"/>
      <c r="R158" s="74"/>
      <c r="S158" s="74"/>
      <c r="T158" s="74"/>
      <c r="U158" s="74"/>
      <c r="V158" s="74"/>
      <c r="W158" s="74"/>
      <c r="X158" s="74"/>
      <c r="Y158" s="74"/>
      <c r="Z158" s="69"/>
    </row>
    <row r="159" spans="1:26" ht="20.100000000000001" customHeight="1" x14ac:dyDescent="0.15">
      <c r="A159" s="60">
        <f>IF(AND($I149="する",NOT(AND(TRIM($I159)&lt;&gt;"",ISNUMBER(VALUE(SUBSTITUTE($I159,"-","")))))), 1001, 0)</f>
        <v>0</v>
      </c>
      <c r="B159" s="48"/>
      <c r="C159" s="70"/>
      <c r="D159" s="71">
        <v>6</v>
      </c>
      <c r="E159" s="43" t="s">
        <v>6</v>
      </c>
      <c r="I159" s="22"/>
      <c r="J159" s="22"/>
      <c r="K159" s="22"/>
      <c r="L159" s="22"/>
      <c r="M159" s="22"/>
      <c r="N159" s="68"/>
      <c r="O159" s="68"/>
      <c r="P159" s="68"/>
      <c r="Q159" s="68"/>
      <c r="R159" s="68"/>
      <c r="S159" s="68"/>
      <c r="T159" s="68"/>
      <c r="U159" s="68"/>
      <c r="V159" s="68"/>
      <c r="W159" s="68"/>
      <c r="X159" s="68"/>
      <c r="Y159" s="68"/>
      <c r="Z159" s="69"/>
    </row>
    <row r="160" spans="1:26" ht="20.100000000000001" customHeight="1" x14ac:dyDescent="0.15">
      <c r="A160" s="60"/>
      <c r="B160" s="48"/>
      <c r="C160" s="76"/>
      <c r="D160" s="68"/>
      <c r="E160" s="68"/>
      <c r="F160" s="68"/>
      <c r="G160" s="68"/>
      <c r="H160" s="68"/>
      <c r="I160" s="72"/>
      <c r="J160" s="74" t="s">
        <v>545</v>
      </c>
      <c r="K160" s="74"/>
      <c r="L160" s="74"/>
      <c r="M160" s="74"/>
      <c r="N160" s="74"/>
      <c r="O160" s="74"/>
      <c r="P160" s="74"/>
      <c r="Q160" s="74"/>
      <c r="R160" s="74"/>
      <c r="S160" s="74"/>
      <c r="T160" s="74"/>
      <c r="U160" s="74"/>
      <c r="V160" s="74"/>
      <c r="W160" s="74"/>
      <c r="X160" s="74"/>
      <c r="Y160" s="74"/>
      <c r="Z160" s="69"/>
    </row>
    <row r="161" spans="1:27" ht="20.100000000000001" customHeight="1" x14ac:dyDescent="0.15">
      <c r="A161" s="60">
        <f>IF(AND($I149="する",AND(TRIM($I161)&lt;&gt;"",NOT(ISNUMBER(VALUE(SUBSTITUTE($I161,"-","")))))), 1001, 0)</f>
        <v>0</v>
      </c>
      <c r="B161" s="48"/>
      <c r="C161" s="70"/>
      <c r="D161" s="71">
        <v>7</v>
      </c>
      <c r="E161" s="43" t="s">
        <v>7</v>
      </c>
      <c r="I161" s="22"/>
      <c r="J161" s="22"/>
      <c r="K161" s="22"/>
      <c r="L161" s="22"/>
      <c r="M161" s="22"/>
      <c r="N161" s="68"/>
      <c r="O161" s="68"/>
      <c r="P161" s="68"/>
      <c r="Q161" s="68"/>
      <c r="R161" s="68"/>
      <c r="S161" s="68"/>
      <c r="T161" s="68"/>
      <c r="U161" s="68"/>
      <c r="V161" s="68"/>
      <c r="W161" s="68"/>
      <c r="X161" s="68"/>
      <c r="Y161" s="68"/>
      <c r="Z161" s="69"/>
    </row>
    <row r="162" spans="1:27" ht="20.100000000000001" customHeight="1" x14ac:dyDescent="0.15">
      <c r="A162" s="60"/>
      <c r="B162" s="48"/>
      <c r="C162" s="76"/>
      <c r="D162" s="68"/>
      <c r="E162" s="68"/>
      <c r="F162" s="68"/>
      <c r="G162" s="68"/>
      <c r="H162" s="68"/>
      <c r="I162" s="72"/>
      <c r="J162" s="74" t="s">
        <v>544</v>
      </c>
      <c r="K162" s="74"/>
      <c r="L162" s="74"/>
      <c r="M162" s="74"/>
      <c r="N162" s="74"/>
      <c r="O162" s="74"/>
      <c r="P162" s="74"/>
      <c r="Q162" s="74"/>
      <c r="R162" s="74"/>
      <c r="S162" s="74"/>
      <c r="T162" s="74"/>
      <c r="U162" s="74"/>
      <c r="V162" s="74"/>
      <c r="W162" s="74"/>
      <c r="X162" s="74"/>
      <c r="Y162" s="74"/>
      <c r="Z162" s="69"/>
    </row>
    <row r="163" spans="1:27" ht="20.100000000000001" customHeight="1" x14ac:dyDescent="0.15">
      <c r="A163" s="60"/>
      <c r="B163" s="48"/>
      <c r="C163" s="82"/>
      <c r="D163" s="83"/>
      <c r="E163" s="83"/>
      <c r="F163" s="83"/>
      <c r="G163" s="83"/>
      <c r="H163" s="83"/>
      <c r="I163" s="85"/>
      <c r="J163" s="85"/>
      <c r="K163" s="85"/>
      <c r="L163" s="85"/>
      <c r="M163" s="85"/>
      <c r="N163" s="85"/>
      <c r="O163" s="85"/>
      <c r="P163" s="85"/>
      <c r="Q163" s="85"/>
      <c r="R163" s="85"/>
      <c r="S163" s="85"/>
      <c r="T163" s="85"/>
      <c r="U163" s="85"/>
      <c r="V163" s="85"/>
      <c r="W163" s="85"/>
      <c r="X163" s="85"/>
      <c r="Y163" s="85"/>
      <c r="Z163" s="86"/>
    </row>
    <row r="164" spans="1:27" ht="20.100000000000001" customHeight="1" x14ac:dyDescent="0.15">
      <c r="A164" s="60"/>
      <c r="B164" s="48"/>
      <c r="C164" s="68"/>
      <c r="D164" s="68"/>
      <c r="E164" s="68"/>
      <c r="F164" s="68"/>
      <c r="G164" s="68"/>
      <c r="H164" s="68"/>
      <c r="I164" s="87"/>
      <c r="J164" s="87"/>
      <c r="K164" s="87"/>
      <c r="L164" s="87"/>
      <c r="M164" s="87"/>
      <c r="N164" s="87"/>
      <c r="O164" s="87"/>
      <c r="P164" s="87"/>
      <c r="Q164" s="87"/>
      <c r="R164" s="87"/>
      <c r="S164" s="87"/>
      <c r="T164" s="87"/>
      <c r="U164" s="87"/>
      <c r="V164" s="87"/>
      <c r="W164" s="87"/>
      <c r="X164" s="87"/>
      <c r="Y164" s="87"/>
      <c r="Z164" s="68"/>
    </row>
    <row r="165" spans="1:27" ht="20.100000000000001" customHeight="1" x14ac:dyDescent="0.15">
      <c r="A165" s="48"/>
      <c r="B165" s="48"/>
      <c r="C165" s="68"/>
      <c r="D165" s="68"/>
      <c r="E165" s="68"/>
      <c r="F165" s="68"/>
      <c r="G165" s="68"/>
      <c r="H165" s="68"/>
      <c r="I165" s="101"/>
      <c r="J165" s="87"/>
      <c r="K165" s="87"/>
      <c r="L165" s="87"/>
      <c r="M165" s="87"/>
      <c r="N165" s="87"/>
      <c r="O165" s="102"/>
      <c r="P165" s="87"/>
      <c r="Q165" s="87"/>
      <c r="R165" s="87"/>
      <c r="S165" s="102"/>
      <c r="T165" s="87"/>
      <c r="U165" s="87"/>
      <c r="V165" s="87"/>
      <c r="W165" s="87"/>
      <c r="X165" s="87"/>
      <c r="Y165" s="87"/>
      <c r="Z165" s="87"/>
      <c r="AA165" s="87"/>
    </row>
    <row r="166" spans="1:27" ht="20.100000000000001" customHeight="1" x14ac:dyDescent="0.15">
      <c r="A166" s="48"/>
      <c r="B166" s="48"/>
      <c r="C166" s="61" t="s">
        <v>525</v>
      </c>
      <c r="D166" s="62"/>
      <c r="E166" s="62"/>
      <c r="F166" s="62"/>
      <c r="G166" s="62"/>
      <c r="H166" s="63"/>
      <c r="I166" s="103"/>
      <c r="J166" s="49"/>
      <c r="K166" s="49"/>
      <c r="L166" s="49"/>
      <c r="M166" s="49"/>
      <c r="N166" s="49"/>
      <c r="O166" s="49"/>
      <c r="P166" s="49"/>
      <c r="Q166" s="49"/>
      <c r="R166" s="49"/>
      <c r="S166" s="49"/>
      <c r="T166" s="49"/>
      <c r="U166" s="49"/>
      <c r="V166" s="49"/>
      <c r="W166" s="49"/>
      <c r="X166" s="49"/>
      <c r="Y166" s="49"/>
      <c r="Z166" s="49"/>
    </row>
    <row r="167" spans="1:27" ht="20.100000000000001" customHeight="1" x14ac:dyDescent="0.15">
      <c r="A167" s="48"/>
      <c r="B167" s="48"/>
      <c r="C167" s="104"/>
      <c r="D167" s="105"/>
      <c r="E167" s="105"/>
      <c r="F167" s="105"/>
      <c r="G167" s="105"/>
      <c r="H167" s="105"/>
      <c r="Z167" s="106"/>
    </row>
    <row r="168" spans="1:27" ht="20.100000000000001" customHeight="1" x14ac:dyDescent="0.15">
      <c r="A168" s="48"/>
      <c r="B168" s="48"/>
      <c r="C168" s="70"/>
      <c r="D168" s="71">
        <v>1</v>
      </c>
      <c r="E168" s="68" t="s">
        <v>529</v>
      </c>
      <c r="F168" s="68"/>
      <c r="G168" s="68"/>
      <c r="H168" s="68"/>
      <c r="I168" s="26"/>
      <c r="J168" s="27"/>
      <c r="K168" s="27"/>
      <c r="L168" s="27"/>
      <c r="M168" s="27"/>
      <c r="N168" s="68" t="s">
        <v>530</v>
      </c>
      <c r="Z168" s="78"/>
      <c r="AA168" s="68"/>
    </row>
    <row r="169" spans="1:27" ht="20.100000000000001" customHeight="1" x14ac:dyDescent="0.15">
      <c r="A169" s="48"/>
      <c r="B169" s="48"/>
      <c r="C169" s="70"/>
      <c r="D169" s="71"/>
      <c r="I169" s="107"/>
      <c r="J169" s="107"/>
      <c r="K169" s="107"/>
      <c r="L169" s="107"/>
      <c r="M169" s="107"/>
      <c r="N169" s="107"/>
      <c r="O169" s="107"/>
      <c r="P169" s="107"/>
      <c r="Q169" s="107"/>
      <c r="Z169" s="78"/>
    </row>
    <row r="170" spans="1:27" ht="20.100000000000001" customHeight="1" x14ac:dyDescent="0.15">
      <c r="A170" s="48"/>
      <c r="B170" s="48"/>
      <c r="C170" s="70"/>
      <c r="D170" s="71">
        <v>2</v>
      </c>
      <c r="E170" s="68" t="s">
        <v>531</v>
      </c>
      <c r="F170" s="68"/>
      <c r="G170" s="68"/>
      <c r="H170" s="68"/>
      <c r="I170" s="26"/>
      <c r="J170" s="27"/>
      <c r="K170" s="27"/>
      <c r="L170" s="27"/>
      <c r="M170" s="27"/>
      <c r="N170" s="68" t="s">
        <v>532</v>
      </c>
      <c r="Z170" s="78"/>
      <c r="AA170" s="68"/>
    </row>
    <row r="171" spans="1:27" ht="20.100000000000001" customHeight="1" x14ac:dyDescent="0.15">
      <c r="A171" s="48"/>
      <c r="B171" s="48"/>
      <c r="C171" s="70"/>
      <c r="D171" s="71"/>
      <c r="I171" s="107"/>
      <c r="J171" s="107"/>
      <c r="K171" s="107"/>
      <c r="L171" s="107"/>
      <c r="M171" s="107"/>
      <c r="N171" s="107"/>
      <c r="O171" s="107"/>
      <c r="P171" s="107"/>
      <c r="Q171" s="107"/>
      <c r="Z171" s="78"/>
    </row>
    <row r="172" spans="1:27" ht="20.100000000000001" customHeight="1" x14ac:dyDescent="0.15">
      <c r="A172" s="48">
        <f>IF(TRIM(I172)="", 1001,0)</f>
        <v>1001</v>
      </c>
      <c r="B172" s="48"/>
      <c r="C172" s="70"/>
      <c r="D172" s="71">
        <v>3</v>
      </c>
      <c r="E172" s="107" t="s">
        <v>533</v>
      </c>
      <c r="F172" s="68"/>
      <c r="G172" s="68"/>
      <c r="H172" s="68"/>
      <c r="I172" s="26"/>
      <c r="J172" s="27"/>
      <c r="K172" s="27"/>
      <c r="L172" s="27"/>
      <c r="M172" s="27"/>
      <c r="N172" s="108" t="s">
        <v>534</v>
      </c>
      <c r="O172" s="109"/>
      <c r="P172" s="110"/>
      <c r="Q172" s="111"/>
      <c r="Z172" s="112"/>
      <c r="AA172" s="68"/>
    </row>
    <row r="173" spans="1:27" ht="30" customHeight="1" x14ac:dyDescent="0.15">
      <c r="A173" s="48"/>
      <c r="B173" s="48"/>
      <c r="C173" s="70"/>
      <c r="D173" s="71"/>
      <c r="E173" s="107"/>
      <c r="F173" s="68"/>
      <c r="G173" s="68"/>
      <c r="H173" s="68"/>
      <c r="I173" s="113"/>
      <c r="J173" s="114" t="s">
        <v>552</v>
      </c>
      <c r="K173" s="114"/>
      <c r="L173" s="114"/>
      <c r="M173" s="114"/>
      <c r="N173" s="114"/>
      <c r="O173" s="114"/>
      <c r="P173" s="114"/>
      <c r="Q173" s="114"/>
      <c r="R173" s="114"/>
      <c r="S173" s="114"/>
      <c r="T173" s="114"/>
      <c r="U173" s="114"/>
      <c r="V173" s="114"/>
      <c r="W173" s="114"/>
      <c r="X173" s="114"/>
      <c r="Y173" s="114"/>
      <c r="Z173" s="115"/>
      <c r="AA173" s="68"/>
    </row>
    <row r="174" spans="1:27" ht="20.100000000000001" customHeight="1" x14ac:dyDescent="0.15">
      <c r="A174" s="48">
        <f>IF(AND($I174&lt;&gt;"無", $I174&lt;&gt;"有"), 1001,0)</f>
        <v>1001</v>
      </c>
      <c r="B174" s="48"/>
      <c r="C174" s="70"/>
      <c r="D174" s="71">
        <v>4</v>
      </c>
      <c r="E174" s="43" t="s">
        <v>526</v>
      </c>
      <c r="I174" s="22"/>
      <c r="J174" s="22"/>
      <c r="K174" s="22"/>
      <c r="L174" s="22"/>
      <c r="M174" s="22"/>
      <c r="N174" s="68"/>
      <c r="O174" s="68"/>
      <c r="P174" s="68"/>
      <c r="Q174" s="68"/>
      <c r="R174" s="68"/>
      <c r="S174" s="68"/>
      <c r="T174" s="68"/>
      <c r="Z174" s="78"/>
    </row>
    <row r="175" spans="1:27" ht="20.100000000000001" customHeight="1" x14ac:dyDescent="0.15">
      <c r="A175" s="48"/>
      <c r="B175" s="48"/>
      <c r="C175" s="70"/>
      <c r="D175" s="71"/>
      <c r="E175" s="116" t="s">
        <v>527</v>
      </c>
      <c r="I175" s="75"/>
      <c r="J175" s="74" t="s">
        <v>535</v>
      </c>
      <c r="K175" s="74"/>
      <c r="L175" s="74"/>
      <c r="M175" s="74"/>
      <c r="N175" s="74"/>
      <c r="O175" s="74"/>
      <c r="P175" s="74"/>
      <c r="Q175" s="74"/>
      <c r="R175" s="74"/>
      <c r="S175" s="74"/>
      <c r="T175" s="74"/>
      <c r="U175" s="74"/>
      <c r="Z175" s="78"/>
    </row>
    <row r="176" spans="1:27" ht="20.100000000000001" customHeight="1" x14ac:dyDescent="0.15">
      <c r="A176" s="60"/>
      <c r="B176" s="48"/>
      <c r="C176" s="82"/>
      <c r="D176" s="83"/>
      <c r="E176" s="83"/>
      <c r="F176" s="83"/>
      <c r="G176" s="83"/>
      <c r="H176" s="83"/>
      <c r="I176" s="85"/>
      <c r="J176" s="85"/>
      <c r="K176" s="85"/>
      <c r="L176" s="85"/>
      <c r="M176" s="85"/>
      <c r="N176" s="85"/>
      <c r="O176" s="85"/>
      <c r="P176" s="85"/>
      <c r="Q176" s="85"/>
      <c r="R176" s="85"/>
      <c r="S176" s="85"/>
      <c r="T176" s="85"/>
      <c r="U176" s="85"/>
      <c r="V176" s="85"/>
      <c r="W176" s="85"/>
      <c r="X176" s="85"/>
      <c r="Y176" s="85"/>
      <c r="Z176" s="86"/>
    </row>
    <row r="177" spans="1:26" ht="20.100000000000001" customHeight="1" x14ac:dyDescent="0.15">
      <c r="A177" s="60"/>
      <c r="B177" s="48"/>
      <c r="C177" s="68"/>
      <c r="D177" s="68"/>
      <c r="E177" s="68"/>
      <c r="F177" s="68"/>
      <c r="G177" s="68"/>
      <c r="H177" s="68"/>
      <c r="I177" s="87"/>
      <c r="J177" s="87"/>
      <c r="K177" s="87"/>
      <c r="L177" s="87"/>
      <c r="M177" s="87"/>
      <c r="N177" s="87"/>
      <c r="O177" s="87"/>
      <c r="P177" s="87"/>
      <c r="Q177" s="87"/>
      <c r="R177" s="87"/>
      <c r="S177" s="87"/>
      <c r="T177" s="87"/>
      <c r="U177" s="87"/>
      <c r="V177" s="87"/>
      <c r="W177" s="87"/>
      <c r="X177" s="87"/>
      <c r="Y177" s="87"/>
      <c r="Z177" s="68"/>
    </row>
    <row r="178" spans="1:26" ht="20.100000000000001" customHeight="1" x14ac:dyDescent="0.15">
      <c r="A178" s="60"/>
      <c r="B178" s="48"/>
      <c r="C178" s="68"/>
      <c r="D178" s="68"/>
      <c r="E178" s="68"/>
      <c r="F178" s="68"/>
      <c r="G178" s="68"/>
      <c r="H178" s="68"/>
      <c r="I178" s="87"/>
      <c r="J178" s="68"/>
      <c r="K178" s="68"/>
      <c r="L178" s="68"/>
      <c r="M178" s="81"/>
      <c r="N178" s="68"/>
      <c r="O178" s="68"/>
      <c r="P178" s="68"/>
      <c r="Q178" s="68"/>
      <c r="R178" s="68"/>
      <c r="S178" s="68"/>
      <c r="T178" s="68"/>
      <c r="U178" s="68"/>
      <c r="V178" s="68"/>
      <c r="W178" s="68"/>
      <c r="X178" s="68"/>
      <c r="Y178" s="68"/>
      <c r="Z178" s="68"/>
    </row>
    <row r="179" spans="1:26" ht="20.100000000000001" customHeight="1" x14ac:dyDescent="0.15">
      <c r="A179" s="60"/>
      <c r="B179" s="48"/>
      <c r="C179" s="61" t="s">
        <v>528</v>
      </c>
      <c r="D179" s="62"/>
      <c r="E179" s="62"/>
      <c r="F179" s="62"/>
      <c r="G179" s="62"/>
      <c r="H179" s="63"/>
      <c r="I179" s="117"/>
      <c r="J179" s="49"/>
      <c r="M179" s="118"/>
    </row>
    <row r="180" spans="1:26" ht="20.100000000000001" customHeight="1" x14ac:dyDescent="0.15">
      <c r="A180" s="60"/>
      <c r="B180" s="48"/>
      <c r="C180" s="64"/>
      <c r="D180" s="65"/>
      <c r="E180" s="65"/>
      <c r="F180" s="65"/>
      <c r="G180" s="65"/>
      <c r="H180" s="65"/>
      <c r="I180" s="65"/>
      <c r="J180" s="66"/>
      <c r="K180" s="66"/>
      <c r="L180" s="66"/>
      <c r="M180" s="97"/>
      <c r="N180" s="97"/>
      <c r="O180" s="66"/>
      <c r="P180" s="66"/>
      <c r="Q180" s="66"/>
      <c r="R180" s="66"/>
      <c r="S180" s="66"/>
      <c r="T180" s="66"/>
      <c r="U180" s="66"/>
      <c r="V180" s="66"/>
      <c r="W180" s="66"/>
      <c r="X180" s="66"/>
      <c r="Y180" s="66"/>
      <c r="Z180" s="67"/>
    </row>
    <row r="181" spans="1:26" ht="30" customHeight="1" x14ac:dyDescent="0.15">
      <c r="A181" s="60"/>
      <c r="B181" s="48"/>
      <c r="C181" s="64"/>
      <c r="D181" s="119" t="s">
        <v>536</v>
      </c>
      <c r="E181" s="120"/>
      <c r="F181" s="120"/>
      <c r="G181" s="120"/>
      <c r="H181" s="120"/>
      <c r="I181" s="120"/>
      <c r="J181" s="120"/>
      <c r="K181" s="120"/>
      <c r="L181" s="120"/>
      <c r="M181" s="120"/>
      <c r="N181" s="121"/>
      <c r="O181" s="120"/>
      <c r="P181" s="120"/>
      <c r="Q181" s="120"/>
      <c r="R181" s="120"/>
      <c r="S181" s="120"/>
      <c r="T181" s="120"/>
      <c r="U181" s="120"/>
      <c r="V181" s="120"/>
      <c r="W181" s="120"/>
      <c r="X181" s="120"/>
      <c r="Y181" s="120"/>
      <c r="Z181" s="69"/>
    </row>
    <row r="182" spans="1:26" ht="20.100000000000001" customHeight="1" x14ac:dyDescent="0.15">
      <c r="A182" s="60"/>
      <c r="B182" s="48"/>
      <c r="C182" s="64"/>
      <c r="D182" s="122" t="s">
        <v>300</v>
      </c>
      <c r="E182" s="87"/>
      <c r="F182" s="87"/>
      <c r="G182" s="87"/>
      <c r="H182" s="87"/>
      <c r="I182" s="87"/>
      <c r="J182" s="87"/>
      <c r="K182" s="87"/>
      <c r="L182" s="87"/>
      <c r="M182" s="123"/>
      <c r="Z182" s="78"/>
    </row>
    <row r="183" spans="1:26" ht="20.100000000000001" customHeight="1" x14ac:dyDescent="0.15">
      <c r="A183" s="60">
        <f>IF(COUNTIF(N184:N404,"○")+COUNTIF(N408:N475,"○")+COUNTIF(N479:N634,"○")&lt;1,1001, 0)</f>
        <v>1001</v>
      </c>
      <c r="B183" s="194"/>
      <c r="C183" s="64"/>
      <c r="D183" s="125"/>
      <c r="E183" s="126" t="s">
        <v>299</v>
      </c>
      <c r="F183" s="127"/>
      <c r="G183" s="128" t="s">
        <v>19</v>
      </c>
      <c r="H183" s="129"/>
      <c r="I183" s="129"/>
      <c r="J183" s="129"/>
      <c r="K183" s="129"/>
      <c r="L183" s="129"/>
      <c r="M183" s="130"/>
      <c r="N183" s="131" t="s">
        <v>12</v>
      </c>
      <c r="O183" s="132" t="s">
        <v>523</v>
      </c>
      <c r="P183" s="132"/>
      <c r="Q183" s="132"/>
      <c r="R183" s="132"/>
      <c r="S183" s="132"/>
      <c r="T183" s="132"/>
      <c r="U183" s="132"/>
      <c r="V183" s="132"/>
      <c r="W183" s="132"/>
      <c r="X183" s="132"/>
      <c r="Y183" s="133"/>
      <c r="Z183" s="78"/>
    </row>
    <row r="184" spans="1:26" ht="20.100000000000001" customHeight="1" x14ac:dyDescent="0.15">
      <c r="A184" s="60"/>
      <c r="B184" s="48"/>
      <c r="C184" s="64"/>
      <c r="D184" s="134">
        <v>1</v>
      </c>
      <c r="E184" s="135" t="s">
        <v>33</v>
      </c>
      <c r="F184" s="136"/>
      <c r="G184" s="137" t="s">
        <v>78</v>
      </c>
      <c r="H184" s="138"/>
      <c r="I184" s="138"/>
      <c r="J184" s="138"/>
      <c r="K184" s="138"/>
      <c r="L184" s="138"/>
      <c r="M184" s="139"/>
      <c r="N184" s="1"/>
      <c r="O184" s="13"/>
      <c r="P184" s="14"/>
      <c r="Q184" s="14"/>
      <c r="R184" s="14"/>
      <c r="S184" s="14"/>
      <c r="T184" s="14"/>
      <c r="U184" s="14"/>
      <c r="V184" s="14"/>
      <c r="W184" s="14"/>
      <c r="X184" s="14"/>
      <c r="Y184" s="15"/>
      <c r="Z184" s="78"/>
    </row>
    <row r="185" spans="1:26" ht="20.100000000000001" customHeight="1" x14ac:dyDescent="0.15">
      <c r="A185" s="60"/>
      <c r="B185" s="48"/>
      <c r="C185" s="64"/>
      <c r="D185" s="140">
        <f>D184+1</f>
        <v>2</v>
      </c>
      <c r="E185" s="135"/>
      <c r="F185" s="136"/>
      <c r="G185" s="141" t="s">
        <v>79</v>
      </c>
      <c r="H185" s="142"/>
      <c r="I185" s="142"/>
      <c r="J185" s="142"/>
      <c r="K185" s="142"/>
      <c r="L185" s="142"/>
      <c r="M185" s="143"/>
      <c r="N185" s="2"/>
      <c r="O185" s="16"/>
      <c r="P185" s="17"/>
      <c r="Q185" s="17"/>
      <c r="R185" s="17"/>
      <c r="S185" s="17"/>
      <c r="T185" s="17"/>
      <c r="U185" s="17"/>
      <c r="V185" s="17"/>
      <c r="W185" s="17"/>
      <c r="X185" s="17"/>
      <c r="Y185" s="18"/>
      <c r="Z185" s="78"/>
    </row>
    <row r="186" spans="1:26" ht="20.100000000000001" customHeight="1" x14ac:dyDescent="0.15">
      <c r="A186" s="60"/>
      <c r="B186" s="48"/>
      <c r="C186" s="64"/>
      <c r="D186" s="140">
        <f t="shared" ref="D186:D249" si="0">D185+1</f>
        <v>3</v>
      </c>
      <c r="E186" s="135"/>
      <c r="F186" s="136"/>
      <c r="G186" s="141" t="s">
        <v>80</v>
      </c>
      <c r="H186" s="142"/>
      <c r="I186" s="142"/>
      <c r="J186" s="142"/>
      <c r="K186" s="142"/>
      <c r="L186" s="142"/>
      <c r="M186" s="143"/>
      <c r="N186" s="2"/>
      <c r="O186" s="16"/>
      <c r="P186" s="17"/>
      <c r="Q186" s="17"/>
      <c r="R186" s="17"/>
      <c r="S186" s="17"/>
      <c r="T186" s="17"/>
      <c r="U186" s="17"/>
      <c r="V186" s="17"/>
      <c r="W186" s="17"/>
      <c r="X186" s="17"/>
      <c r="Y186" s="18"/>
      <c r="Z186" s="78"/>
    </row>
    <row r="187" spans="1:26" ht="20.100000000000001" customHeight="1" x14ac:dyDescent="0.15">
      <c r="A187" s="60"/>
      <c r="B187" s="48"/>
      <c r="C187" s="64"/>
      <c r="D187" s="140">
        <f t="shared" si="0"/>
        <v>4</v>
      </c>
      <c r="E187" s="135"/>
      <c r="F187" s="136"/>
      <c r="G187" s="141" t="s">
        <v>81</v>
      </c>
      <c r="H187" s="142"/>
      <c r="I187" s="142"/>
      <c r="J187" s="142"/>
      <c r="K187" s="142"/>
      <c r="L187" s="142"/>
      <c r="M187" s="143"/>
      <c r="N187" s="2"/>
      <c r="O187" s="16"/>
      <c r="P187" s="17"/>
      <c r="Q187" s="17"/>
      <c r="R187" s="17"/>
      <c r="S187" s="17"/>
      <c r="T187" s="17"/>
      <c r="U187" s="17"/>
      <c r="V187" s="17"/>
      <c r="W187" s="17"/>
      <c r="X187" s="17"/>
      <c r="Y187" s="18"/>
      <c r="Z187" s="78"/>
    </row>
    <row r="188" spans="1:26" ht="20.100000000000001" customHeight="1" x14ac:dyDescent="0.15">
      <c r="A188" s="60"/>
      <c r="B188" s="48"/>
      <c r="C188" s="64"/>
      <c r="D188" s="140">
        <f t="shared" si="0"/>
        <v>5</v>
      </c>
      <c r="E188" s="135"/>
      <c r="F188" s="136"/>
      <c r="G188" s="141" t="s">
        <v>82</v>
      </c>
      <c r="H188" s="142"/>
      <c r="I188" s="142"/>
      <c r="J188" s="142"/>
      <c r="K188" s="142"/>
      <c r="L188" s="142"/>
      <c r="M188" s="143"/>
      <c r="N188" s="2"/>
      <c r="O188" s="16"/>
      <c r="P188" s="17"/>
      <c r="Q188" s="17"/>
      <c r="R188" s="17"/>
      <c r="S188" s="17"/>
      <c r="T188" s="17"/>
      <c r="U188" s="17"/>
      <c r="V188" s="17"/>
      <c r="W188" s="17"/>
      <c r="X188" s="17"/>
      <c r="Y188" s="18"/>
      <c r="Z188" s="78"/>
    </row>
    <row r="189" spans="1:26" ht="20.100000000000001" customHeight="1" x14ac:dyDescent="0.15">
      <c r="A189" s="60"/>
      <c r="B189" s="48"/>
      <c r="C189" s="64"/>
      <c r="D189" s="140">
        <f t="shared" si="0"/>
        <v>6</v>
      </c>
      <c r="E189" s="135"/>
      <c r="F189" s="136"/>
      <c r="G189" s="141" t="s">
        <v>83</v>
      </c>
      <c r="H189" s="142"/>
      <c r="I189" s="142"/>
      <c r="J189" s="142"/>
      <c r="K189" s="142"/>
      <c r="L189" s="142"/>
      <c r="M189" s="143"/>
      <c r="N189" s="2"/>
      <c r="O189" s="16"/>
      <c r="P189" s="17"/>
      <c r="Q189" s="17"/>
      <c r="R189" s="17"/>
      <c r="S189" s="17"/>
      <c r="T189" s="17"/>
      <c r="U189" s="17"/>
      <c r="V189" s="17"/>
      <c r="W189" s="17"/>
      <c r="X189" s="17"/>
      <c r="Y189" s="18"/>
      <c r="Z189" s="78"/>
    </row>
    <row r="190" spans="1:26" ht="20.100000000000001" customHeight="1" x14ac:dyDescent="0.15">
      <c r="A190" s="60"/>
      <c r="B190" s="48"/>
      <c r="C190" s="64"/>
      <c r="D190" s="140">
        <f t="shared" si="0"/>
        <v>7</v>
      </c>
      <c r="E190" s="135"/>
      <c r="F190" s="136"/>
      <c r="G190" s="141" t="s">
        <v>84</v>
      </c>
      <c r="H190" s="142"/>
      <c r="I190" s="142"/>
      <c r="J190" s="142"/>
      <c r="K190" s="142"/>
      <c r="L190" s="142"/>
      <c r="M190" s="143"/>
      <c r="N190" s="2"/>
      <c r="O190" s="16"/>
      <c r="P190" s="17"/>
      <c r="Q190" s="17"/>
      <c r="R190" s="17"/>
      <c r="S190" s="17"/>
      <c r="T190" s="17"/>
      <c r="U190" s="17"/>
      <c r="V190" s="17"/>
      <c r="W190" s="17"/>
      <c r="X190" s="17"/>
      <c r="Y190" s="18"/>
      <c r="Z190" s="78"/>
    </row>
    <row r="191" spans="1:26" ht="20.100000000000001" customHeight="1" x14ac:dyDescent="0.15">
      <c r="A191" s="60"/>
      <c r="B191" s="48"/>
      <c r="C191" s="64"/>
      <c r="D191" s="140">
        <f t="shared" si="0"/>
        <v>8</v>
      </c>
      <c r="E191" s="135"/>
      <c r="F191" s="136"/>
      <c r="G191" s="141" t="s">
        <v>85</v>
      </c>
      <c r="H191" s="142"/>
      <c r="I191" s="142"/>
      <c r="J191" s="142"/>
      <c r="K191" s="142"/>
      <c r="L191" s="142"/>
      <c r="M191" s="143"/>
      <c r="N191" s="2"/>
      <c r="O191" s="16"/>
      <c r="P191" s="17"/>
      <c r="Q191" s="17"/>
      <c r="R191" s="17"/>
      <c r="S191" s="17"/>
      <c r="T191" s="17"/>
      <c r="U191" s="17"/>
      <c r="V191" s="17"/>
      <c r="W191" s="17"/>
      <c r="X191" s="17"/>
      <c r="Y191" s="18"/>
      <c r="Z191" s="78"/>
    </row>
    <row r="192" spans="1:26" ht="20.100000000000001" customHeight="1" x14ac:dyDescent="0.15">
      <c r="A192" s="60"/>
      <c r="B192" s="48"/>
      <c r="C192" s="64"/>
      <c r="D192" s="140">
        <f t="shared" si="0"/>
        <v>9</v>
      </c>
      <c r="E192" s="135"/>
      <c r="F192" s="136"/>
      <c r="G192" s="141" t="s">
        <v>86</v>
      </c>
      <c r="H192" s="142"/>
      <c r="I192" s="142"/>
      <c r="J192" s="142"/>
      <c r="K192" s="142"/>
      <c r="L192" s="142"/>
      <c r="M192" s="143"/>
      <c r="N192" s="2"/>
      <c r="O192" s="16"/>
      <c r="P192" s="17"/>
      <c r="Q192" s="17"/>
      <c r="R192" s="17"/>
      <c r="S192" s="17"/>
      <c r="T192" s="17"/>
      <c r="U192" s="17"/>
      <c r="V192" s="17"/>
      <c r="W192" s="17"/>
      <c r="X192" s="17"/>
      <c r="Y192" s="18"/>
      <c r="Z192" s="78"/>
    </row>
    <row r="193" spans="1:26" ht="20.100000000000001" customHeight="1" x14ac:dyDescent="0.15">
      <c r="A193" s="60"/>
      <c r="B193" s="48"/>
      <c r="C193" s="64"/>
      <c r="D193" s="140">
        <f t="shared" si="0"/>
        <v>10</v>
      </c>
      <c r="E193" s="135"/>
      <c r="F193" s="136"/>
      <c r="G193" s="141" t="s">
        <v>87</v>
      </c>
      <c r="H193" s="142"/>
      <c r="I193" s="142"/>
      <c r="J193" s="142"/>
      <c r="K193" s="142"/>
      <c r="L193" s="142"/>
      <c r="M193" s="143"/>
      <c r="N193" s="2"/>
      <c r="O193" s="16"/>
      <c r="P193" s="17"/>
      <c r="Q193" s="17"/>
      <c r="R193" s="17"/>
      <c r="S193" s="17"/>
      <c r="T193" s="17"/>
      <c r="U193" s="17"/>
      <c r="V193" s="17"/>
      <c r="W193" s="17"/>
      <c r="X193" s="17"/>
      <c r="Y193" s="18"/>
      <c r="Z193" s="78"/>
    </row>
    <row r="194" spans="1:26" ht="20.100000000000001" customHeight="1" x14ac:dyDescent="0.15">
      <c r="A194" s="60"/>
      <c r="B194" s="48"/>
      <c r="C194" s="64"/>
      <c r="D194" s="140">
        <f t="shared" si="0"/>
        <v>11</v>
      </c>
      <c r="E194" s="135"/>
      <c r="F194" s="136"/>
      <c r="G194" s="141" t="s">
        <v>88</v>
      </c>
      <c r="H194" s="142"/>
      <c r="I194" s="142"/>
      <c r="J194" s="142"/>
      <c r="K194" s="142"/>
      <c r="L194" s="142"/>
      <c r="M194" s="143"/>
      <c r="N194" s="2"/>
      <c r="O194" s="16"/>
      <c r="P194" s="17"/>
      <c r="Q194" s="17"/>
      <c r="R194" s="17"/>
      <c r="S194" s="17"/>
      <c r="T194" s="17"/>
      <c r="U194" s="17"/>
      <c r="V194" s="17"/>
      <c r="W194" s="17"/>
      <c r="X194" s="17"/>
      <c r="Y194" s="18"/>
      <c r="Z194" s="78"/>
    </row>
    <row r="195" spans="1:26" ht="20.100000000000001" customHeight="1" x14ac:dyDescent="0.15">
      <c r="A195" s="60">
        <f>IF(AND(N195="○",TRIM(O184)=""), 1001,0)</f>
        <v>0</v>
      </c>
      <c r="B195" s="48"/>
      <c r="C195" s="64"/>
      <c r="D195" s="144">
        <f t="shared" si="0"/>
        <v>12</v>
      </c>
      <c r="E195" s="135"/>
      <c r="F195" s="136"/>
      <c r="G195" s="145" t="s">
        <v>89</v>
      </c>
      <c r="H195" s="146"/>
      <c r="I195" s="146"/>
      <c r="J195" s="146"/>
      <c r="K195" s="146"/>
      <c r="L195" s="146"/>
      <c r="M195" s="147"/>
      <c r="N195" s="3"/>
      <c r="O195" s="19"/>
      <c r="P195" s="20"/>
      <c r="Q195" s="20"/>
      <c r="R195" s="20"/>
      <c r="S195" s="20"/>
      <c r="T195" s="20"/>
      <c r="U195" s="20"/>
      <c r="V195" s="20"/>
      <c r="W195" s="20"/>
      <c r="X195" s="20"/>
      <c r="Y195" s="21"/>
      <c r="Z195" s="78"/>
    </row>
    <row r="196" spans="1:26" ht="20.100000000000001" customHeight="1" x14ac:dyDescent="0.15">
      <c r="A196" s="60"/>
      <c r="B196" s="48"/>
      <c r="C196" s="64"/>
      <c r="D196" s="148">
        <f t="shared" si="0"/>
        <v>13</v>
      </c>
      <c r="E196" s="149" t="s">
        <v>34</v>
      </c>
      <c r="F196" s="150"/>
      <c r="G196" s="137" t="s">
        <v>90</v>
      </c>
      <c r="H196" s="138"/>
      <c r="I196" s="138"/>
      <c r="J196" s="138"/>
      <c r="K196" s="138"/>
      <c r="L196" s="138"/>
      <c r="M196" s="139"/>
      <c r="N196" s="4"/>
      <c r="O196" s="13"/>
      <c r="P196" s="14"/>
      <c r="Q196" s="14"/>
      <c r="R196" s="14"/>
      <c r="S196" s="14"/>
      <c r="T196" s="14"/>
      <c r="U196" s="14"/>
      <c r="V196" s="14"/>
      <c r="W196" s="14"/>
      <c r="X196" s="14"/>
      <c r="Y196" s="15"/>
      <c r="Z196" s="78"/>
    </row>
    <row r="197" spans="1:26" ht="20.100000000000001" customHeight="1" x14ac:dyDescent="0.15">
      <c r="A197" s="60"/>
      <c r="B197" s="48"/>
      <c r="C197" s="64"/>
      <c r="D197" s="140">
        <f t="shared" si="0"/>
        <v>14</v>
      </c>
      <c r="E197" s="135"/>
      <c r="F197" s="136"/>
      <c r="G197" s="141" t="s">
        <v>91</v>
      </c>
      <c r="H197" s="142"/>
      <c r="I197" s="142"/>
      <c r="J197" s="142"/>
      <c r="K197" s="142"/>
      <c r="L197" s="142"/>
      <c r="M197" s="143"/>
      <c r="N197" s="2"/>
      <c r="O197" s="16"/>
      <c r="P197" s="17"/>
      <c r="Q197" s="17"/>
      <c r="R197" s="17"/>
      <c r="S197" s="17"/>
      <c r="T197" s="17"/>
      <c r="U197" s="17"/>
      <c r="V197" s="17"/>
      <c r="W197" s="17"/>
      <c r="X197" s="17"/>
      <c r="Y197" s="18"/>
      <c r="Z197" s="78"/>
    </row>
    <row r="198" spans="1:26" ht="20.100000000000001" customHeight="1" x14ac:dyDescent="0.15">
      <c r="A198" s="60"/>
      <c r="B198" s="48"/>
      <c r="C198" s="64"/>
      <c r="D198" s="140">
        <f t="shared" si="0"/>
        <v>15</v>
      </c>
      <c r="E198" s="135"/>
      <c r="F198" s="136"/>
      <c r="G198" s="141" t="s">
        <v>92</v>
      </c>
      <c r="H198" s="142"/>
      <c r="I198" s="142"/>
      <c r="J198" s="142"/>
      <c r="K198" s="142"/>
      <c r="L198" s="142"/>
      <c r="M198" s="143"/>
      <c r="N198" s="2"/>
      <c r="O198" s="16"/>
      <c r="P198" s="17"/>
      <c r="Q198" s="17"/>
      <c r="R198" s="17"/>
      <c r="S198" s="17"/>
      <c r="T198" s="17"/>
      <c r="U198" s="17"/>
      <c r="V198" s="17"/>
      <c r="W198" s="17"/>
      <c r="X198" s="17"/>
      <c r="Y198" s="18"/>
      <c r="Z198" s="78"/>
    </row>
    <row r="199" spans="1:26" ht="20.100000000000001" customHeight="1" x14ac:dyDescent="0.15">
      <c r="A199" s="60"/>
      <c r="B199" s="48"/>
      <c r="C199" s="64"/>
      <c r="D199" s="140">
        <f t="shared" si="0"/>
        <v>16</v>
      </c>
      <c r="E199" s="135"/>
      <c r="F199" s="136"/>
      <c r="G199" s="141" t="s">
        <v>93</v>
      </c>
      <c r="H199" s="142"/>
      <c r="I199" s="142"/>
      <c r="J199" s="142"/>
      <c r="K199" s="142"/>
      <c r="L199" s="142"/>
      <c r="M199" s="143"/>
      <c r="N199" s="2"/>
      <c r="O199" s="16"/>
      <c r="P199" s="17"/>
      <c r="Q199" s="17"/>
      <c r="R199" s="17"/>
      <c r="S199" s="17"/>
      <c r="T199" s="17"/>
      <c r="U199" s="17"/>
      <c r="V199" s="17"/>
      <c r="W199" s="17"/>
      <c r="X199" s="17"/>
      <c r="Y199" s="18"/>
      <c r="Z199" s="78"/>
    </row>
    <row r="200" spans="1:26" ht="20.100000000000001" customHeight="1" x14ac:dyDescent="0.15">
      <c r="A200" s="60"/>
      <c r="B200" s="48"/>
      <c r="C200" s="64"/>
      <c r="D200" s="140">
        <f t="shared" si="0"/>
        <v>17</v>
      </c>
      <c r="E200" s="135"/>
      <c r="F200" s="136"/>
      <c r="G200" s="141" t="s">
        <v>94</v>
      </c>
      <c r="H200" s="142"/>
      <c r="I200" s="142"/>
      <c r="J200" s="142"/>
      <c r="K200" s="142"/>
      <c r="L200" s="142"/>
      <c r="M200" s="143"/>
      <c r="N200" s="2"/>
      <c r="O200" s="16"/>
      <c r="P200" s="17"/>
      <c r="Q200" s="17"/>
      <c r="R200" s="17"/>
      <c r="S200" s="17"/>
      <c r="T200" s="17"/>
      <c r="U200" s="17"/>
      <c r="V200" s="17"/>
      <c r="W200" s="17"/>
      <c r="X200" s="17"/>
      <c r="Y200" s="18"/>
      <c r="Z200" s="78"/>
    </row>
    <row r="201" spans="1:26" ht="20.100000000000001" customHeight="1" x14ac:dyDescent="0.15">
      <c r="A201" s="60"/>
      <c r="B201" s="48"/>
      <c r="C201" s="64"/>
      <c r="D201" s="140">
        <f t="shared" si="0"/>
        <v>18</v>
      </c>
      <c r="E201" s="135"/>
      <c r="F201" s="136"/>
      <c r="G201" s="141" t="s">
        <v>95</v>
      </c>
      <c r="H201" s="142"/>
      <c r="I201" s="142"/>
      <c r="J201" s="142"/>
      <c r="K201" s="142"/>
      <c r="L201" s="142"/>
      <c r="M201" s="143"/>
      <c r="N201" s="2"/>
      <c r="O201" s="16"/>
      <c r="P201" s="17"/>
      <c r="Q201" s="17"/>
      <c r="R201" s="17"/>
      <c r="S201" s="17"/>
      <c r="T201" s="17"/>
      <c r="U201" s="17"/>
      <c r="V201" s="17"/>
      <c r="W201" s="17"/>
      <c r="X201" s="17"/>
      <c r="Y201" s="18"/>
      <c r="Z201" s="78"/>
    </row>
    <row r="202" spans="1:26" ht="20.100000000000001" customHeight="1" x14ac:dyDescent="0.15">
      <c r="A202" s="60"/>
      <c r="B202" s="48"/>
      <c r="C202" s="64"/>
      <c r="D202" s="140">
        <f t="shared" si="0"/>
        <v>19</v>
      </c>
      <c r="E202" s="135"/>
      <c r="F202" s="136"/>
      <c r="G202" s="141" t="s">
        <v>96</v>
      </c>
      <c r="H202" s="142"/>
      <c r="I202" s="142"/>
      <c r="J202" s="142"/>
      <c r="K202" s="142"/>
      <c r="L202" s="142"/>
      <c r="M202" s="143"/>
      <c r="N202" s="2"/>
      <c r="O202" s="16"/>
      <c r="P202" s="17"/>
      <c r="Q202" s="17"/>
      <c r="R202" s="17"/>
      <c r="S202" s="17"/>
      <c r="T202" s="17"/>
      <c r="U202" s="17"/>
      <c r="V202" s="17"/>
      <c r="W202" s="17"/>
      <c r="X202" s="17"/>
      <c r="Y202" s="18"/>
      <c r="Z202" s="78"/>
    </row>
    <row r="203" spans="1:26" ht="20.100000000000001" customHeight="1" x14ac:dyDescent="0.15">
      <c r="A203" s="60"/>
      <c r="B203" s="48"/>
      <c r="C203" s="64"/>
      <c r="D203" s="140">
        <f t="shared" si="0"/>
        <v>20</v>
      </c>
      <c r="E203" s="135"/>
      <c r="F203" s="136"/>
      <c r="G203" s="141" t="s">
        <v>97</v>
      </c>
      <c r="H203" s="142"/>
      <c r="I203" s="142"/>
      <c r="J203" s="142"/>
      <c r="K203" s="142"/>
      <c r="L203" s="142"/>
      <c r="M203" s="143"/>
      <c r="N203" s="2"/>
      <c r="O203" s="16"/>
      <c r="P203" s="17"/>
      <c r="Q203" s="17"/>
      <c r="R203" s="17"/>
      <c r="S203" s="17"/>
      <c r="T203" s="17"/>
      <c r="U203" s="17"/>
      <c r="V203" s="17"/>
      <c r="W203" s="17"/>
      <c r="X203" s="17"/>
      <c r="Y203" s="18"/>
      <c r="Z203" s="78"/>
    </row>
    <row r="204" spans="1:26" ht="20.100000000000001" customHeight="1" x14ac:dyDescent="0.15">
      <c r="A204" s="60"/>
      <c r="B204" s="48"/>
      <c r="C204" s="64"/>
      <c r="D204" s="140">
        <f t="shared" si="0"/>
        <v>21</v>
      </c>
      <c r="E204" s="135"/>
      <c r="F204" s="136"/>
      <c r="G204" s="141" t="s">
        <v>98</v>
      </c>
      <c r="H204" s="142"/>
      <c r="I204" s="142"/>
      <c r="J204" s="142"/>
      <c r="K204" s="142"/>
      <c r="L204" s="142"/>
      <c r="M204" s="143"/>
      <c r="N204" s="2"/>
      <c r="O204" s="16"/>
      <c r="P204" s="17"/>
      <c r="Q204" s="17"/>
      <c r="R204" s="17"/>
      <c r="S204" s="17"/>
      <c r="T204" s="17"/>
      <c r="U204" s="17"/>
      <c r="V204" s="17"/>
      <c r="W204" s="17"/>
      <c r="X204" s="17"/>
      <c r="Y204" s="18"/>
      <c r="Z204" s="78"/>
    </row>
    <row r="205" spans="1:26" ht="20.100000000000001" customHeight="1" x14ac:dyDescent="0.15">
      <c r="A205" s="60"/>
      <c r="B205" s="48"/>
      <c r="C205" s="64"/>
      <c r="D205" s="140">
        <f t="shared" si="0"/>
        <v>22</v>
      </c>
      <c r="E205" s="135"/>
      <c r="F205" s="136"/>
      <c r="G205" s="141" t="s">
        <v>99</v>
      </c>
      <c r="H205" s="142"/>
      <c r="I205" s="142"/>
      <c r="J205" s="142"/>
      <c r="K205" s="142"/>
      <c r="L205" s="142"/>
      <c r="M205" s="143"/>
      <c r="N205" s="2"/>
      <c r="O205" s="16"/>
      <c r="P205" s="17"/>
      <c r="Q205" s="17"/>
      <c r="R205" s="17"/>
      <c r="S205" s="17"/>
      <c r="T205" s="17"/>
      <c r="U205" s="17"/>
      <c r="V205" s="17"/>
      <c r="W205" s="17"/>
      <c r="X205" s="17"/>
      <c r="Y205" s="18"/>
      <c r="Z205" s="78"/>
    </row>
    <row r="206" spans="1:26" ht="20.100000000000001" customHeight="1" x14ac:dyDescent="0.15">
      <c r="A206" s="60"/>
      <c r="B206" s="48"/>
      <c r="C206" s="64"/>
      <c r="D206" s="140">
        <f t="shared" si="0"/>
        <v>23</v>
      </c>
      <c r="E206" s="135"/>
      <c r="F206" s="136"/>
      <c r="G206" s="141" t="s">
        <v>100</v>
      </c>
      <c r="H206" s="142"/>
      <c r="I206" s="142"/>
      <c r="J206" s="142"/>
      <c r="K206" s="142"/>
      <c r="L206" s="142"/>
      <c r="M206" s="143"/>
      <c r="N206" s="2"/>
      <c r="O206" s="16"/>
      <c r="P206" s="17"/>
      <c r="Q206" s="17"/>
      <c r="R206" s="17"/>
      <c r="S206" s="17"/>
      <c r="T206" s="17"/>
      <c r="U206" s="17"/>
      <c r="V206" s="17"/>
      <c r="W206" s="17"/>
      <c r="X206" s="17"/>
      <c r="Y206" s="18"/>
      <c r="Z206" s="78"/>
    </row>
    <row r="207" spans="1:26" ht="20.100000000000001" customHeight="1" x14ac:dyDescent="0.15">
      <c r="A207" s="60">
        <f>IF(AND(N207="○",TRIM(O196)=""),1001,0)</f>
        <v>0</v>
      </c>
      <c r="B207" s="48"/>
      <c r="C207" s="64"/>
      <c r="D207" s="144">
        <f t="shared" si="0"/>
        <v>24</v>
      </c>
      <c r="E207" s="135"/>
      <c r="F207" s="136"/>
      <c r="G207" s="145" t="s">
        <v>101</v>
      </c>
      <c r="H207" s="146"/>
      <c r="I207" s="146"/>
      <c r="J207" s="146"/>
      <c r="K207" s="146"/>
      <c r="L207" s="146"/>
      <c r="M207" s="147"/>
      <c r="N207" s="3"/>
      <c r="O207" s="19"/>
      <c r="P207" s="20"/>
      <c r="Q207" s="20"/>
      <c r="R207" s="20"/>
      <c r="S207" s="20"/>
      <c r="T207" s="20"/>
      <c r="U207" s="20"/>
      <c r="V207" s="20"/>
      <c r="W207" s="20"/>
      <c r="X207" s="20"/>
      <c r="Y207" s="21"/>
      <c r="Z207" s="78"/>
    </row>
    <row r="208" spans="1:26" ht="20.100000000000001" customHeight="1" x14ac:dyDescent="0.15">
      <c r="A208" s="60"/>
      <c r="B208" s="48"/>
      <c r="C208" s="64"/>
      <c r="D208" s="148">
        <f t="shared" si="0"/>
        <v>25</v>
      </c>
      <c r="E208" s="135" t="s">
        <v>35</v>
      </c>
      <c r="F208" s="136"/>
      <c r="G208" s="137" t="s">
        <v>102</v>
      </c>
      <c r="H208" s="138"/>
      <c r="I208" s="138"/>
      <c r="J208" s="138"/>
      <c r="K208" s="138"/>
      <c r="L208" s="138"/>
      <c r="M208" s="139"/>
      <c r="N208" s="4"/>
      <c r="O208" s="13"/>
      <c r="P208" s="14"/>
      <c r="Q208" s="14"/>
      <c r="R208" s="14"/>
      <c r="S208" s="14"/>
      <c r="T208" s="14"/>
      <c r="U208" s="14"/>
      <c r="V208" s="14"/>
      <c r="W208" s="14"/>
      <c r="X208" s="14"/>
      <c r="Y208" s="15"/>
      <c r="Z208" s="78"/>
    </row>
    <row r="209" spans="1:26" ht="20.100000000000001" customHeight="1" x14ac:dyDescent="0.15">
      <c r="A209" s="60"/>
      <c r="B209" s="48"/>
      <c r="C209" s="64"/>
      <c r="D209" s="140">
        <f t="shared" si="0"/>
        <v>26</v>
      </c>
      <c r="E209" s="135"/>
      <c r="F209" s="136"/>
      <c r="G209" s="141" t="s">
        <v>103</v>
      </c>
      <c r="H209" s="142"/>
      <c r="I209" s="142"/>
      <c r="J209" s="142"/>
      <c r="K209" s="142"/>
      <c r="L209" s="142"/>
      <c r="M209" s="143"/>
      <c r="N209" s="2"/>
      <c r="O209" s="16"/>
      <c r="P209" s="17"/>
      <c r="Q209" s="17"/>
      <c r="R209" s="17"/>
      <c r="S209" s="17"/>
      <c r="T209" s="17"/>
      <c r="U209" s="17"/>
      <c r="V209" s="17"/>
      <c r="W209" s="17"/>
      <c r="X209" s="17"/>
      <c r="Y209" s="18"/>
      <c r="Z209" s="78"/>
    </row>
    <row r="210" spans="1:26" ht="20.100000000000001" customHeight="1" x14ac:dyDescent="0.15">
      <c r="A210" s="60"/>
      <c r="B210" s="48"/>
      <c r="C210" s="64"/>
      <c r="D210" s="140">
        <f t="shared" si="0"/>
        <v>27</v>
      </c>
      <c r="E210" s="135"/>
      <c r="F210" s="136"/>
      <c r="G210" s="141" t="s">
        <v>104</v>
      </c>
      <c r="H210" s="142"/>
      <c r="I210" s="142"/>
      <c r="J210" s="142"/>
      <c r="K210" s="142"/>
      <c r="L210" s="142"/>
      <c r="M210" s="143"/>
      <c r="N210" s="2"/>
      <c r="O210" s="16"/>
      <c r="P210" s="17"/>
      <c r="Q210" s="17"/>
      <c r="R210" s="17"/>
      <c r="S210" s="17"/>
      <c r="T210" s="17"/>
      <c r="U210" s="17"/>
      <c r="V210" s="17"/>
      <c r="W210" s="17"/>
      <c r="X210" s="17"/>
      <c r="Y210" s="18"/>
      <c r="Z210" s="78"/>
    </row>
    <row r="211" spans="1:26" ht="20.100000000000001" customHeight="1" x14ac:dyDescent="0.15">
      <c r="A211" s="60"/>
      <c r="B211" s="48"/>
      <c r="C211" s="64"/>
      <c r="D211" s="140">
        <f t="shared" si="0"/>
        <v>28</v>
      </c>
      <c r="E211" s="135"/>
      <c r="F211" s="136"/>
      <c r="G211" s="141" t="s">
        <v>105</v>
      </c>
      <c r="H211" s="142"/>
      <c r="I211" s="142"/>
      <c r="J211" s="142"/>
      <c r="K211" s="142"/>
      <c r="L211" s="142"/>
      <c r="M211" s="143"/>
      <c r="N211" s="2"/>
      <c r="O211" s="16"/>
      <c r="P211" s="17"/>
      <c r="Q211" s="17"/>
      <c r="R211" s="17"/>
      <c r="S211" s="17"/>
      <c r="T211" s="17"/>
      <c r="U211" s="17"/>
      <c r="V211" s="17"/>
      <c r="W211" s="17"/>
      <c r="X211" s="17"/>
      <c r="Y211" s="18"/>
      <c r="Z211" s="78"/>
    </row>
    <row r="212" spans="1:26" ht="20.100000000000001" customHeight="1" x14ac:dyDescent="0.15">
      <c r="A212" s="60"/>
      <c r="B212" s="48"/>
      <c r="C212" s="64"/>
      <c r="D212" s="140">
        <f t="shared" si="0"/>
        <v>29</v>
      </c>
      <c r="E212" s="135"/>
      <c r="F212" s="136"/>
      <c r="G212" s="141" t="s">
        <v>106</v>
      </c>
      <c r="H212" s="142"/>
      <c r="I212" s="142"/>
      <c r="J212" s="142"/>
      <c r="K212" s="142"/>
      <c r="L212" s="142"/>
      <c r="M212" s="143"/>
      <c r="N212" s="2"/>
      <c r="O212" s="16"/>
      <c r="P212" s="17"/>
      <c r="Q212" s="17"/>
      <c r="R212" s="17"/>
      <c r="S212" s="17"/>
      <c r="T212" s="17"/>
      <c r="U212" s="17"/>
      <c r="V212" s="17"/>
      <c r="W212" s="17"/>
      <c r="X212" s="17"/>
      <c r="Y212" s="18"/>
      <c r="Z212" s="78"/>
    </row>
    <row r="213" spans="1:26" ht="20.100000000000001" customHeight="1" x14ac:dyDescent="0.15">
      <c r="A213" s="60"/>
      <c r="B213" s="48"/>
      <c r="C213" s="64"/>
      <c r="D213" s="140">
        <f t="shared" si="0"/>
        <v>30</v>
      </c>
      <c r="E213" s="135"/>
      <c r="F213" s="136"/>
      <c r="G213" s="141" t="s">
        <v>107</v>
      </c>
      <c r="H213" s="142"/>
      <c r="I213" s="142"/>
      <c r="J213" s="142"/>
      <c r="K213" s="142"/>
      <c r="L213" s="142"/>
      <c r="M213" s="143"/>
      <c r="N213" s="2"/>
      <c r="O213" s="16"/>
      <c r="P213" s="17"/>
      <c r="Q213" s="17"/>
      <c r="R213" s="17"/>
      <c r="S213" s="17"/>
      <c r="T213" s="17"/>
      <c r="U213" s="17"/>
      <c r="V213" s="17"/>
      <c r="W213" s="17"/>
      <c r="X213" s="17"/>
      <c r="Y213" s="18"/>
      <c r="Z213" s="78"/>
    </row>
    <row r="214" spans="1:26" ht="20.100000000000001" customHeight="1" x14ac:dyDescent="0.15">
      <c r="A214" s="60"/>
      <c r="B214" s="48"/>
      <c r="C214" s="64"/>
      <c r="D214" s="140">
        <f t="shared" si="0"/>
        <v>31</v>
      </c>
      <c r="E214" s="135"/>
      <c r="F214" s="136"/>
      <c r="G214" s="141" t="s">
        <v>108</v>
      </c>
      <c r="H214" s="142"/>
      <c r="I214" s="142"/>
      <c r="J214" s="142"/>
      <c r="K214" s="142"/>
      <c r="L214" s="142"/>
      <c r="M214" s="143"/>
      <c r="N214" s="2"/>
      <c r="O214" s="16"/>
      <c r="P214" s="17"/>
      <c r="Q214" s="17"/>
      <c r="R214" s="17"/>
      <c r="S214" s="17"/>
      <c r="T214" s="17"/>
      <c r="U214" s="17"/>
      <c r="V214" s="17"/>
      <c r="W214" s="17"/>
      <c r="X214" s="17"/>
      <c r="Y214" s="18"/>
      <c r="Z214" s="78"/>
    </row>
    <row r="215" spans="1:26" ht="20.100000000000001" customHeight="1" x14ac:dyDescent="0.15">
      <c r="A215" s="60"/>
      <c r="B215" s="48"/>
      <c r="C215" s="64"/>
      <c r="D215" s="140">
        <f t="shared" si="0"/>
        <v>32</v>
      </c>
      <c r="E215" s="135"/>
      <c r="F215" s="136"/>
      <c r="G215" s="141" t="s">
        <v>109</v>
      </c>
      <c r="H215" s="142"/>
      <c r="I215" s="142"/>
      <c r="J215" s="142"/>
      <c r="K215" s="142"/>
      <c r="L215" s="142"/>
      <c r="M215" s="143"/>
      <c r="N215" s="2"/>
      <c r="O215" s="16"/>
      <c r="P215" s="17"/>
      <c r="Q215" s="17"/>
      <c r="R215" s="17"/>
      <c r="S215" s="17"/>
      <c r="T215" s="17"/>
      <c r="U215" s="17"/>
      <c r="V215" s="17"/>
      <c r="W215" s="17"/>
      <c r="X215" s="17"/>
      <c r="Y215" s="18"/>
      <c r="Z215" s="78"/>
    </row>
    <row r="216" spans="1:26" ht="20.100000000000001" customHeight="1" x14ac:dyDescent="0.15">
      <c r="A216" s="60"/>
      <c r="B216" s="48"/>
      <c r="C216" s="64"/>
      <c r="D216" s="140">
        <f t="shared" si="0"/>
        <v>33</v>
      </c>
      <c r="E216" s="135"/>
      <c r="F216" s="136"/>
      <c r="G216" s="141" t="s">
        <v>110</v>
      </c>
      <c r="H216" s="142"/>
      <c r="I216" s="142"/>
      <c r="J216" s="142"/>
      <c r="K216" s="142"/>
      <c r="L216" s="142"/>
      <c r="M216" s="143"/>
      <c r="N216" s="2"/>
      <c r="O216" s="16"/>
      <c r="P216" s="17"/>
      <c r="Q216" s="17"/>
      <c r="R216" s="17"/>
      <c r="S216" s="17"/>
      <c r="T216" s="17"/>
      <c r="U216" s="17"/>
      <c r="V216" s="17"/>
      <c r="W216" s="17"/>
      <c r="X216" s="17"/>
      <c r="Y216" s="18"/>
      <c r="Z216" s="78"/>
    </row>
    <row r="217" spans="1:26" ht="20.100000000000001" customHeight="1" x14ac:dyDescent="0.15">
      <c r="A217" s="60"/>
      <c r="B217" s="48"/>
      <c r="C217" s="64"/>
      <c r="D217" s="140">
        <f t="shared" si="0"/>
        <v>34</v>
      </c>
      <c r="E217" s="135"/>
      <c r="F217" s="136"/>
      <c r="G217" s="141" t="s">
        <v>111</v>
      </c>
      <c r="H217" s="142"/>
      <c r="I217" s="142"/>
      <c r="J217" s="142"/>
      <c r="K217" s="142"/>
      <c r="L217" s="142"/>
      <c r="M217" s="143"/>
      <c r="N217" s="2"/>
      <c r="O217" s="16"/>
      <c r="P217" s="17"/>
      <c r="Q217" s="17"/>
      <c r="R217" s="17"/>
      <c r="S217" s="17"/>
      <c r="T217" s="17"/>
      <c r="U217" s="17"/>
      <c r="V217" s="17"/>
      <c r="W217" s="17"/>
      <c r="X217" s="17"/>
      <c r="Y217" s="18"/>
      <c r="Z217" s="78"/>
    </row>
    <row r="218" spans="1:26" ht="20.100000000000001" customHeight="1" x14ac:dyDescent="0.15">
      <c r="A218" s="60"/>
      <c r="B218" s="48"/>
      <c r="C218" s="64"/>
      <c r="D218" s="140">
        <f t="shared" si="0"/>
        <v>35</v>
      </c>
      <c r="E218" s="135"/>
      <c r="F218" s="136"/>
      <c r="G218" s="141" t="s">
        <v>112</v>
      </c>
      <c r="H218" s="142"/>
      <c r="I218" s="142"/>
      <c r="J218" s="142"/>
      <c r="K218" s="142"/>
      <c r="L218" s="142"/>
      <c r="M218" s="143"/>
      <c r="N218" s="2"/>
      <c r="O218" s="16"/>
      <c r="P218" s="17"/>
      <c r="Q218" s="17"/>
      <c r="R218" s="17"/>
      <c r="S218" s="17"/>
      <c r="T218" s="17"/>
      <c r="U218" s="17"/>
      <c r="V218" s="17"/>
      <c r="W218" s="17"/>
      <c r="X218" s="17"/>
      <c r="Y218" s="18"/>
      <c r="Z218" s="78"/>
    </row>
    <row r="219" spans="1:26" ht="20.100000000000001" customHeight="1" x14ac:dyDescent="0.15">
      <c r="A219" s="60">
        <f>IF(AND(N219="○",TRIM(O208)=""),1001,0)</f>
        <v>0</v>
      </c>
      <c r="B219" s="48"/>
      <c r="C219" s="64"/>
      <c r="D219" s="144">
        <f t="shared" si="0"/>
        <v>36</v>
      </c>
      <c r="E219" s="135"/>
      <c r="F219" s="136"/>
      <c r="G219" s="145" t="s">
        <v>113</v>
      </c>
      <c r="H219" s="146"/>
      <c r="I219" s="146"/>
      <c r="J219" s="146"/>
      <c r="K219" s="146"/>
      <c r="L219" s="146"/>
      <c r="M219" s="147"/>
      <c r="N219" s="3"/>
      <c r="O219" s="19"/>
      <c r="P219" s="20"/>
      <c r="Q219" s="20"/>
      <c r="R219" s="20"/>
      <c r="S219" s="20"/>
      <c r="T219" s="20"/>
      <c r="U219" s="20"/>
      <c r="V219" s="20"/>
      <c r="W219" s="20"/>
      <c r="X219" s="20"/>
      <c r="Y219" s="21"/>
      <c r="Z219" s="78"/>
    </row>
    <row r="220" spans="1:26" ht="20.100000000000001" customHeight="1" x14ac:dyDescent="0.15">
      <c r="A220" s="60"/>
      <c r="B220" s="48"/>
      <c r="C220" s="64"/>
      <c r="D220" s="148">
        <f t="shared" si="0"/>
        <v>37</v>
      </c>
      <c r="E220" s="149" t="s">
        <v>36</v>
      </c>
      <c r="F220" s="150"/>
      <c r="G220" s="137" t="s">
        <v>114</v>
      </c>
      <c r="H220" s="138"/>
      <c r="I220" s="138"/>
      <c r="J220" s="138"/>
      <c r="K220" s="138"/>
      <c r="L220" s="138"/>
      <c r="M220" s="139"/>
      <c r="N220" s="5"/>
      <c r="O220" s="13"/>
      <c r="P220" s="14"/>
      <c r="Q220" s="14"/>
      <c r="R220" s="14"/>
      <c r="S220" s="14"/>
      <c r="T220" s="14"/>
      <c r="U220" s="14"/>
      <c r="V220" s="14"/>
      <c r="W220" s="14"/>
      <c r="X220" s="14"/>
      <c r="Y220" s="15"/>
      <c r="Z220" s="78"/>
    </row>
    <row r="221" spans="1:26" ht="20.100000000000001" customHeight="1" x14ac:dyDescent="0.15">
      <c r="A221" s="60"/>
      <c r="B221" s="48"/>
      <c r="C221" s="64"/>
      <c r="D221" s="140">
        <f t="shared" si="0"/>
        <v>38</v>
      </c>
      <c r="E221" s="135"/>
      <c r="F221" s="136"/>
      <c r="G221" s="141" t="s">
        <v>115</v>
      </c>
      <c r="H221" s="142"/>
      <c r="I221" s="142"/>
      <c r="J221" s="142"/>
      <c r="K221" s="142"/>
      <c r="L221" s="142"/>
      <c r="M221" s="143"/>
      <c r="N221" s="2"/>
      <c r="O221" s="16"/>
      <c r="P221" s="17"/>
      <c r="Q221" s="17"/>
      <c r="R221" s="17"/>
      <c r="S221" s="17"/>
      <c r="T221" s="17"/>
      <c r="U221" s="17"/>
      <c r="V221" s="17"/>
      <c r="W221" s="17"/>
      <c r="X221" s="17"/>
      <c r="Y221" s="18"/>
      <c r="Z221" s="78"/>
    </row>
    <row r="222" spans="1:26" ht="20.100000000000001" customHeight="1" x14ac:dyDescent="0.15">
      <c r="A222" s="60"/>
      <c r="B222" s="48"/>
      <c r="C222" s="64"/>
      <c r="D222" s="140">
        <f t="shared" si="0"/>
        <v>39</v>
      </c>
      <c r="E222" s="135"/>
      <c r="F222" s="136"/>
      <c r="G222" s="141" t="s">
        <v>116</v>
      </c>
      <c r="H222" s="142"/>
      <c r="I222" s="142"/>
      <c r="J222" s="142"/>
      <c r="K222" s="142"/>
      <c r="L222" s="142"/>
      <c r="M222" s="143"/>
      <c r="N222" s="2"/>
      <c r="O222" s="16"/>
      <c r="P222" s="17"/>
      <c r="Q222" s="17"/>
      <c r="R222" s="17"/>
      <c r="S222" s="17"/>
      <c r="T222" s="17"/>
      <c r="U222" s="17"/>
      <c r="V222" s="17"/>
      <c r="W222" s="17"/>
      <c r="X222" s="17"/>
      <c r="Y222" s="18"/>
      <c r="Z222" s="78"/>
    </row>
    <row r="223" spans="1:26" ht="20.100000000000001" customHeight="1" x14ac:dyDescent="0.15">
      <c r="A223" s="60"/>
      <c r="B223" s="48"/>
      <c r="C223" s="64"/>
      <c r="D223" s="140">
        <f t="shared" si="0"/>
        <v>40</v>
      </c>
      <c r="E223" s="135"/>
      <c r="F223" s="136"/>
      <c r="G223" s="141" t="s">
        <v>117</v>
      </c>
      <c r="H223" s="142"/>
      <c r="I223" s="142"/>
      <c r="J223" s="142"/>
      <c r="K223" s="142"/>
      <c r="L223" s="142"/>
      <c r="M223" s="143"/>
      <c r="N223" s="2"/>
      <c r="O223" s="16"/>
      <c r="P223" s="17"/>
      <c r="Q223" s="17"/>
      <c r="R223" s="17"/>
      <c r="S223" s="17"/>
      <c r="T223" s="17"/>
      <c r="U223" s="17"/>
      <c r="V223" s="17"/>
      <c r="W223" s="17"/>
      <c r="X223" s="17"/>
      <c r="Y223" s="18"/>
      <c r="Z223" s="78"/>
    </row>
    <row r="224" spans="1:26" ht="20.100000000000001" customHeight="1" x14ac:dyDescent="0.15">
      <c r="A224" s="60"/>
      <c r="B224" s="48"/>
      <c r="C224" s="64"/>
      <c r="D224" s="140">
        <f t="shared" si="0"/>
        <v>41</v>
      </c>
      <c r="E224" s="135"/>
      <c r="F224" s="136"/>
      <c r="G224" s="141" t="s">
        <v>118</v>
      </c>
      <c r="H224" s="142"/>
      <c r="I224" s="142"/>
      <c r="J224" s="142"/>
      <c r="K224" s="142"/>
      <c r="L224" s="142"/>
      <c r="M224" s="143"/>
      <c r="N224" s="2"/>
      <c r="O224" s="16"/>
      <c r="P224" s="17"/>
      <c r="Q224" s="17"/>
      <c r="R224" s="17"/>
      <c r="S224" s="17"/>
      <c r="T224" s="17"/>
      <c r="U224" s="17"/>
      <c r="V224" s="17"/>
      <c r="W224" s="17"/>
      <c r="X224" s="17"/>
      <c r="Y224" s="18"/>
      <c r="Z224" s="78"/>
    </row>
    <row r="225" spans="1:26" ht="20.100000000000001" customHeight="1" x14ac:dyDescent="0.15">
      <c r="A225" s="60"/>
      <c r="B225" s="48"/>
      <c r="C225" s="64"/>
      <c r="D225" s="140">
        <f t="shared" si="0"/>
        <v>42</v>
      </c>
      <c r="E225" s="135"/>
      <c r="F225" s="136"/>
      <c r="G225" s="141" t="s">
        <v>119</v>
      </c>
      <c r="H225" s="142"/>
      <c r="I225" s="142"/>
      <c r="J225" s="142"/>
      <c r="K225" s="142"/>
      <c r="L225" s="142"/>
      <c r="M225" s="143"/>
      <c r="N225" s="2"/>
      <c r="O225" s="16"/>
      <c r="P225" s="17"/>
      <c r="Q225" s="17"/>
      <c r="R225" s="17"/>
      <c r="S225" s="17"/>
      <c r="T225" s="17"/>
      <c r="U225" s="17"/>
      <c r="V225" s="17"/>
      <c r="W225" s="17"/>
      <c r="X225" s="17"/>
      <c r="Y225" s="18"/>
      <c r="Z225" s="78"/>
    </row>
    <row r="226" spans="1:26" ht="20.100000000000001" customHeight="1" x14ac:dyDescent="0.15">
      <c r="A226" s="60"/>
      <c r="B226" s="48"/>
      <c r="C226" s="64"/>
      <c r="D226" s="140">
        <f t="shared" si="0"/>
        <v>43</v>
      </c>
      <c r="E226" s="135"/>
      <c r="F226" s="136"/>
      <c r="G226" s="141" t="s">
        <v>120</v>
      </c>
      <c r="H226" s="142"/>
      <c r="I226" s="142"/>
      <c r="J226" s="142"/>
      <c r="K226" s="142"/>
      <c r="L226" s="142"/>
      <c r="M226" s="143"/>
      <c r="N226" s="2"/>
      <c r="O226" s="16"/>
      <c r="P226" s="17"/>
      <c r="Q226" s="17"/>
      <c r="R226" s="17"/>
      <c r="S226" s="17"/>
      <c r="T226" s="17"/>
      <c r="U226" s="17"/>
      <c r="V226" s="17"/>
      <c r="W226" s="17"/>
      <c r="X226" s="17"/>
      <c r="Y226" s="18"/>
      <c r="Z226" s="78"/>
    </row>
    <row r="227" spans="1:26" ht="20.100000000000001" customHeight="1" x14ac:dyDescent="0.15">
      <c r="A227" s="60"/>
      <c r="B227" s="48"/>
      <c r="C227" s="64"/>
      <c r="D227" s="140">
        <f t="shared" si="0"/>
        <v>44</v>
      </c>
      <c r="E227" s="135"/>
      <c r="F227" s="136"/>
      <c r="G227" s="141" t="s">
        <v>121</v>
      </c>
      <c r="H227" s="142"/>
      <c r="I227" s="142"/>
      <c r="J227" s="142"/>
      <c r="K227" s="142"/>
      <c r="L227" s="142"/>
      <c r="M227" s="143"/>
      <c r="N227" s="2"/>
      <c r="O227" s="16"/>
      <c r="P227" s="17"/>
      <c r="Q227" s="17"/>
      <c r="R227" s="17"/>
      <c r="S227" s="17"/>
      <c r="T227" s="17"/>
      <c r="U227" s="17"/>
      <c r="V227" s="17"/>
      <c r="W227" s="17"/>
      <c r="X227" s="17"/>
      <c r="Y227" s="18"/>
      <c r="Z227" s="78"/>
    </row>
    <row r="228" spans="1:26" ht="20.100000000000001" customHeight="1" x14ac:dyDescent="0.15">
      <c r="A228" s="60"/>
      <c r="B228" s="48"/>
      <c r="C228" s="64"/>
      <c r="D228" s="140">
        <f t="shared" si="0"/>
        <v>45</v>
      </c>
      <c r="E228" s="135"/>
      <c r="F228" s="136"/>
      <c r="G228" s="141" t="s">
        <v>122</v>
      </c>
      <c r="H228" s="142"/>
      <c r="I228" s="142"/>
      <c r="J228" s="142"/>
      <c r="K228" s="142"/>
      <c r="L228" s="142"/>
      <c r="M228" s="143"/>
      <c r="N228" s="2"/>
      <c r="O228" s="16"/>
      <c r="P228" s="17"/>
      <c r="Q228" s="17"/>
      <c r="R228" s="17"/>
      <c r="S228" s="17"/>
      <c r="T228" s="17"/>
      <c r="U228" s="17"/>
      <c r="V228" s="17"/>
      <c r="W228" s="17"/>
      <c r="X228" s="17"/>
      <c r="Y228" s="18"/>
      <c r="Z228" s="78"/>
    </row>
    <row r="229" spans="1:26" ht="20.100000000000001" customHeight="1" x14ac:dyDescent="0.15">
      <c r="A229" s="60"/>
      <c r="B229" s="48"/>
      <c r="C229" s="64"/>
      <c r="D229" s="140">
        <f t="shared" si="0"/>
        <v>46</v>
      </c>
      <c r="E229" s="135"/>
      <c r="F229" s="136"/>
      <c r="G229" s="141" t="s">
        <v>123</v>
      </c>
      <c r="H229" s="142"/>
      <c r="I229" s="142"/>
      <c r="J229" s="142"/>
      <c r="K229" s="142"/>
      <c r="L229" s="142"/>
      <c r="M229" s="143"/>
      <c r="N229" s="2"/>
      <c r="O229" s="16"/>
      <c r="P229" s="17"/>
      <c r="Q229" s="17"/>
      <c r="R229" s="17"/>
      <c r="S229" s="17"/>
      <c r="T229" s="17"/>
      <c r="U229" s="17"/>
      <c r="V229" s="17"/>
      <c r="W229" s="17"/>
      <c r="X229" s="17"/>
      <c r="Y229" s="18"/>
      <c r="Z229" s="78"/>
    </row>
    <row r="230" spans="1:26" ht="20.100000000000001" customHeight="1" x14ac:dyDescent="0.15">
      <c r="A230" s="60"/>
      <c r="B230" s="48"/>
      <c r="C230" s="64"/>
      <c r="D230" s="140">
        <f t="shared" si="0"/>
        <v>47</v>
      </c>
      <c r="E230" s="135"/>
      <c r="F230" s="136"/>
      <c r="G230" s="141" t="s">
        <v>124</v>
      </c>
      <c r="H230" s="142"/>
      <c r="I230" s="142"/>
      <c r="J230" s="142"/>
      <c r="K230" s="142"/>
      <c r="L230" s="142"/>
      <c r="M230" s="143"/>
      <c r="N230" s="2"/>
      <c r="O230" s="16"/>
      <c r="P230" s="17"/>
      <c r="Q230" s="17"/>
      <c r="R230" s="17"/>
      <c r="S230" s="17"/>
      <c r="T230" s="17"/>
      <c r="U230" s="17"/>
      <c r="V230" s="17"/>
      <c r="W230" s="17"/>
      <c r="X230" s="17"/>
      <c r="Y230" s="18"/>
      <c r="Z230" s="78"/>
    </row>
    <row r="231" spans="1:26" ht="20.100000000000001" customHeight="1" x14ac:dyDescent="0.15">
      <c r="A231" s="60"/>
      <c r="B231" s="48"/>
      <c r="C231" s="64"/>
      <c r="D231" s="140">
        <f t="shared" si="0"/>
        <v>48</v>
      </c>
      <c r="E231" s="135"/>
      <c r="F231" s="136"/>
      <c r="G231" s="141" t="s">
        <v>125</v>
      </c>
      <c r="H231" s="142"/>
      <c r="I231" s="142"/>
      <c r="J231" s="142"/>
      <c r="K231" s="142"/>
      <c r="L231" s="142"/>
      <c r="M231" s="143"/>
      <c r="N231" s="2"/>
      <c r="O231" s="16"/>
      <c r="P231" s="17"/>
      <c r="Q231" s="17"/>
      <c r="R231" s="17"/>
      <c r="S231" s="17"/>
      <c r="T231" s="17"/>
      <c r="U231" s="17"/>
      <c r="V231" s="17"/>
      <c r="W231" s="17"/>
      <c r="X231" s="17"/>
      <c r="Y231" s="18"/>
      <c r="Z231" s="78"/>
    </row>
    <row r="232" spans="1:26" ht="20.100000000000001" customHeight="1" x14ac:dyDescent="0.15">
      <c r="A232" s="60">
        <f>IF(AND(N232="○",TRIM(O220)=""),1001,0)</f>
        <v>0</v>
      </c>
      <c r="B232" s="48"/>
      <c r="C232" s="64"/>
      <c r="D232" s="144">
        <f t="shared" si="0"/>
        <v>49</v>
      </c>
      <c r="E232" s="135"/>
      <c r="F232" s="136"/>
      <c r="G232" s="145" t="s">
        <v>126</v>
      </c>
      <c r="H232" s="146"/>
      <c r="I232" s="146"/>
      <c r="J232" s="146"/>
      <c r="K232" s="146"/>
      <c r="L232" s="146"/>
      <c r="M232" s="147"/>
      <c r="N232" s="3"/>
      <c r="O232" s="19"/>
      <c r="P232" s="20"/>
      <c r="Q232" s="20"/>
      <c r="R232" s="20"/>
      <c r="S232" s="20"/>
      <c r="T232" s="20"/>
      <c r="U232" s="20"/>
      <c r="V232" s="20"/>
      <c r="W232" s="20"/>
      <c r="X232" s="20"/>
      <c r="Y232" s="21"/>
      <c r="Z232" s="78"/>
    </row>
    <row r="233" spans="1:26" ht="20.100000000000001" customHeight="1" x14ac:dyDescent="0.15">
      <c r="A233" s="60"/>
      <c r="B233" s="48"/>
      <c r="C233" s="64"/>
      <c r="D233" s="148">
        <f t="shared" si="0"/>
        <v>50</v>
      </c>
      <c r="E233" s="135" t="s">
        <v>37</v>
      </c>
      <c r="F233" s="136"/>
      <c r="G233" s="137" t="s">
        <v>127</v>
      </c>
      <c r="H233" s="138"/>
      <c r="I233" s="138"/>
      <c r="J233" s="138"/>
      <c r="K233" s="138"/>
      <c r="L233" s="138"/>
      <c r="M233" s="139"/>
      <c r="N233" s="5"/>
      <c r="O233" s="13"/>
      <c r="P233" s="14"/>
      <c r="Q233" s="14"/>
      <c r="R233" s="14"/>
      <c r="S233" s="14"/>
      <c r="T233" s="14"/>
      <c r="U233" s="14"/>
      <c r="V233" s="14"/>
      <c r="W233" s="14"/>
      <c r="X233" s="14"/>
      <c r="Y233" s="15"/>
      <c r="Z233" s="78"/>
    </row>
    <row r="234" spans="1:26" ht="20.100000000000001" customHeight="1" x14ac:dyDescent="0.15">
      <c r="A234" s="60"/>
      <c r="B234" s="48"/>
      <c r="C234" s="64"/>
      <c r="D234" s="140">
        <f t="shared" si="0"/>
        <v>51</v>
      </c>
      <c r="E234" s="135"/>
      <c r="F234" s="136"/>
      <c r="G234" s="141" t="s">
        <v>128</v>
      </c>
      <c r="H234" s="142"/>
      <c r="I234" s="142"/>
      <c r="J234" s="142"/>
      <c r="K234" s="142"/>
      <c r="L234" s="142"/>
      <c r="M234" s="143"/>
      <c r="N234" s="2"/>
      <c r="O234" s="16"/>
      <c r="P234" s="17"/>
      <c r="Q234" s="17"/>
      <c r="R234" s="17"/>
      <c r="S234" s="17"/>
      <c r="T234" s="17"/>
      <c r="U234" s="17"/>
      <c r="V234" s="17"/>
      <c r="W234" s="17"/>
      <c r="X234" s="17"/>
      <c r="Y234" s="18"/>
      <c r="Z234" s="78"/>
    </row>
    <row r="235" spans="1:26" ht="20.100000000000001" customHeight="1" x14ac:dyDescent="0.15">
      <c r="A235" s="60"/>
      <c r="B235" s="48"/>
      <c r="C235" s="64"/>
      <c r="D235" s="140">
        <f t="shared" si="0"/>
        <v>52</v>
      </c>
      <c r="E235" s="135"/>
      <c r="F235" s="136"/>
      <c r="G235" s="141" t="s">
        <v>129</v>
      </c>
      <c r="H235" s="142"/>
      <c r="I235" s="142"/>
      <c r="J235" s="142"/>
      <c r="K235" s="142"/>
      <c r="L235" s="142"/>
      <c r="M235" s="143"/>
      <c r="N235" s="2"/>
      <c r="O235" s="16"/>
      <c r="P235" s="17"/>
      <c r="Q235" s="17"/>
      <c r="R235" s="17"/>
      <c r="S235" s="17"/>
      <c r="T235" s="17"/>
      <c r="U235" s="17"/>
      <c r="V235" s="17"/>
      <c r="W235" s="17"/>
      <c r="X235" s="17"/>
      <c r="Y235" s="18"/>
      <c r="Z235" s="78"/>
    </row>
    <row r="236" spans="1:26" ht="20.100000000000001" customHeight="1" x14ac:dyDescent="0.15">
      <c r="A236" s="60"/>
      <c r="B236" s="48"/>
      <c r="C236" s="64"/>
      <c r="D236" s="140">
        <f t="shared" si="0"/>
        <v>53</v>
      </c>
      <c r="E236" s="135"/>
      <c r="F236" s="136"/>
      <c r="G236" s="141" t="s">
        <v>130</v>
      </c>
      <c r="H236" s="142"/>
      <c r="I236" s="142"/>
      <c r="J236" s="142"/>
      <c r="K236" s="142"/>
      <c r="L236" s="142"/>
      <c r="M236" s="143"/>
      <c r="N236" s="2"/>
      <c r="O236" s="16"/>
      <c r="P236" s="17"/>
      <c r="Q236" s="17"/>
      <c r="R236" s="17"/>
      <c r="S236" s="17"/>
      <c r="T236" s="17"/>
      <c r="U236" s="17"/>
      <c r="V236" s="17"/>
      <c r="W236" s="17"/>
      <c r="X236" s="17"/>
      <c r="Y236" s="18"/>
      <c r="Z236" s="78"/>
    </row>
    <row r="237" spans="1:26" ht="20.100000000000001" customHeight="1" x14ac:dyDescent="0.15">
      <c r="A237" s="60"/>
      <c r="B237" s="48"/>
      <c r="C237" s="64"/>
      <c r="D237" s="140">
        <f t="shared" si="0"/>
        <v>54</v>
      </c>
      <c r="E237" s="135"/>
      <c r="F237" s="136"/>
      <c r="G237" s="141" t="s">
        <v>131</v>
      </c>
      <c r="H237" s="142"/>
      <c r="I237" s="142"/>
      <c r="J237" s="142"/>
      <c r="K237" s="142"/>
      <c r="L237" s="142"/>
      <c r="M237" s="143"/>
      <c r="N237" s="2"/>
      <c r="O237" s="16"/>
      <c r="P237" s="17"/>
      <c r="Q237" s="17"/>
      <c r="R237" s="17"/>
      <c r="S237" s="17"/>
      <c r="T237" s="17"/>
      <c r="U237" s="17"/>
      <c r="V237" s="17"/>
      <c r="W237" s="17"/>
      <c r="X237" s="17"/>
      <c r="Y237" s="18"/>
      <c r="Z237" s="78"/>
    </row>
    <row r="238" spans="1:26" ht="20.100000000000001" customHeight="1" x14ac:dyDescent="0.15">
      <c r="A238" s="60"/>
      <c r="B238" s="48"/>
      <c r="C238" s="64"/>
      <c r="D238" s="140">
        <f t="shared" si="0"/>
        <v>55</v>
      </c>
      <c r="E238" s="135"/>
      <c r="F238" s="136"/>
      <c r="G238" s="141" t="s">
        <v>132</v>
      </c>
      <c r="H238" s="142"/>
      <c r="I238" s="142"/>
      <c r="J238" s="142"/>
      <c r="K238" s="142"/>
      <c r="L238" s="142"/>
      <c r="M238" s="143"/>
      <c r="N238" s="2"/>
      <c r="O238" s="16"/>
      <c r="P238" s="17"/>
      <c r="Q238" s="17"/>
      <c r="R238" s="17"/>
      <c r="S238" s="17"/>
      <c r="T238" s="17"/>
      <c r="U238" s="17"/>
      <c r="V238" s="17"/>
      <c r="W238" s="17"/>
      <c r="X238" s="17"/>
      <c r="Y238" s="18"/>
      <c r="Z238" s="78"/>
    </row>
    <row r="239" spans="1:26" ht="20.100000000000001" customHeight="1" x14ac:dyDescent="0.15">
      <c r="A239" s="60"/>
      <c r="B239" s="48"/>
      <c r="C239" s="64"/>
      <c r="D239" s="140">
        <f t="shared" si="0"/>
        <v>56</v>
      </c>
      <c r="E239" s="135"/>
      <c r="F239" s="136"/>
      <c r="G239" s="141" t="s">
        <v>133</v>
      </c>
      <c r="H239" s="142"/>
      <c r="I239" s="142"/>
      <c r="J239" s="142"/>
      <c r="K239" s="142"/>
      <c r="L239" s="142"/>
      <c r="M239" s="143"/>
      <c r="N239" s="2"/>
      <c r="O239" s="16"/>
      <c r="P239" s="17"/>
      <c r="Q239" s="17"/>
      <c r="R239" s="17"/>
      <c r="S239" s="17"/>
      <c r="T239" s="17"/>
      <c r="U239" s="17"/>
      <c r="V239" s="17"/>
      <c r="W239" s="17"/>
      <c r="X239" s="17"/>
      <c r="Y239" s="18"/>
      <c r="Z239" s="78"/>
    </row>
    <row r="240" spans="1:26" ht="20.100000000000001" customHeight="1" x14ac:dyDescent="0.15">
      <c r="A240" s="60"/>
      <c r="B240" s="48"/>
      <c r="C240" s="64"/>
      <c r="D240" s="140">
        <f t="shared" si="0"/>
        <v>57</v>
      </c>
      <c r="E240" s="135"/>
      <c r="F240" s="136"/>
      <c r="G240" s="141" t="s">
        <v>134</v>
      </c>
      <c r="H240" s="142"/>
      <c r="I240" s="142"/>
      <c r="J240" s="142"/>
      <c r="K240" s="142"/>
      <c r="L240" s="142"/>
      <c r="M240" s="143"/>
      <c r="N240" s="2"/>
      <c r="O240" s="16"/>
      <c r="P240" s="17"/>
      <c r="Q240" s="17"/>
      <c r="R240" s="17"/>
      <c r="S240" s="17"/>
      <c r="T240" s="17"/>
      <c r="U240" s="17"/>
      <c r="V240" s="17"/>
      <c r="W240" s="17"/>
      <c r="X240" s="17"/>
      <c r="Y240" s="18"/>
      <c r="Z240" s="78"/>
    </row>
    <row r="241" spans="1:26" ht="20.100000000000001" customHeight="1" x14ac:dyDescent="0.15">
      <c r="A241" s="60">
        <f>IF(AND(N241="○",TRIM(O233)=""),1001,0)</f>
        <v>0</v>
      </c>
      <c r="B241" s="48"/>
      <c r="C241" s="64"/>
      <c r="D241" s="144">
        <f t="shared" si="0"/>
        <v>58</v>
      </c>
      <c r="E241" s="135"/>
      <c r="F241" s="136"/>
      <c r="G241" s="145" t="s">
        <v>135</v>
      </c>
      <c r="H241" s="146"/>
      <c r="I241" s="146"/>
      <c r="J241" s="146"/>
      <c r="K241" s="146"/>
      <c r="L241" s="146"/>
      <c r="M241" s="147"/>
      <c r="N241" s="3"/>
      <c r="O241" s="19"/>
      <c r="P241" s="20"/>
      <c r="Q241" s="20"/>
      <c r="R241" s="20"/>
      <c r="S241" s="20"/>
      <c r="T241" s="20"/>
      <c r="U241" s="20"/>
      <c r="V241" s="20"/>
      <c r="W241" s="20"/>
      <c r="X241" s="20"/>
      <c r="Y241" s="21"/>
      <c r="Z241" s="78"/>
    </row>
    <row r="242" spans="1:26" ht="20.100000000000001" customHeight="1" x14ac:dyDescent="0.15">
      <c r="A242" s="60"/>
      <c r="B242" s="48"/>
      <c r="C242" s="64"/>
      <c r="D242" s="148">
        <f t="shared" si="0"/>
        <v>59</v>
      </c>
      <c r="E242" s="149" t="s">
        <v>38</v>
      </c>
      <c r="F242" s="150"/>
      <c r="G242" s="137" t="s">
        <v>136</v>
      </c>
      <c r="H242" s="138"/>
      <c r="I242" s="138"/>
      <c r="J242" s="138"/>
      <c r="K242" s="138"/>
      <c r="L242" s="138"/>
      <c r="M242" s="139"/>
      <c r="N242" s="5"/>
      <c r="O242" s="13"/>
      <c r="P242" s="14"/>
      <c r="Q242" s="14"/>
      <c r="R242" s="14"/>
      <c r="S242" s="14"/>
      <c r="T242" s="14"/>
      <c r="U242" s="14"/>
      <c r="V242" s="14"/>
      <c r="W242" s="14"/>
      <c r="X242" s="14"/>
      <c r="Y242" s="15"/>
      <c r="Z242" s="78"/>
    </row>
    <row r="243" spans="1:26" ht="20.100000000000001" customHeight="1" x14ac:dyDescent="0.15">
      <c r="A243" s="60"/>
      <c r="B243" s="48"/>
      <c r="C243" s="64"/>
      <c r="D243" s="140">
        <f t="shared" si="0"/>
        <v>60</v>
      </c>
      <c r="E243" s="135"/>
      <c r="F243" s="136"/>
      <c r="G243" s="141" t="s">
        <v>137</v>
      </c>
      <c r="H243" s="142"/>
      <c r="I243" s="142"/>
      <c r="J243" s="142"/>
      <c r="K243" s="142"/>
      <c r="L243" s="142"/>
      <c r="M243" s="143"/>
      <c r="N243" s="2"/>
      <c r="O243" s="16"/>
      <c r="P243" s="17"/>
      <c r="Q243" s="17"/>
      <c r="R243" s="17"/>
      <c r="S243" s="17"/>
      <c r="T243" s="17"/>
      <c r="U243" s="17"/>
      <c r="V243" s="17"/>
      <c r="W243" s="17"/>
      <c r="X243" s="17"/>
      <c r="Y243" s="18"/>
      <c r="Z243" s="78"/>
    </row>
    <row r="244" spans="1:26" ht="20.100000000000001" customHeight="1" x14ac:dyDescent="0.15">
      <c r="A244" s="60"/>
      <c r="B244" s="48"/>
      <c r="C244" s="64"/>
      <c r="D244" s="140">
        <f t="shared" si="0"/>
        <v>61</v>
      </c>
      <c r="E244" s="135"/>
      <c r="F244" s="136"/>
      <c r="G244" s="141" t="s">
        <v>138</v>
      </c>
      <c r="H244" s="142"/>
      <c r="I244" s="142"/>
      <c r="J244" s="142"/>
      <c r="K244" s="142"/>
      <c r="L244" s="142"/>
      <c r="M244" s="143"/>
      <c r="N244" s="2"/>
      <c r="O244" s="16"/>
      <c r="P244" s="17"/>
      <c r="Q244" s="17"/>
      <c r="R244" s="17"/>
      <c r="S244" s="17"/>
      <c r="T244" s="17"/>
      <c r="U244" s="17"/>
      <c r="V244" s="17"/>
      <c r="W244" s="17"/>
      <c r="X244" s="17"/>
      <c r="Y244" s="18"/>
      <c r="Z244" s="78"/>
    </row>
    <row r="245" spans="1:26" ht="20.100000000000001" customHeight="1" x14ac:dyDescent="0.15">
      <c r="A245" s="60"/>
      <c r="B245" s="48"/>
      <c r="C245" s="64"/>
      <c r="D245" s="140">
        <f t="shared" si="0"/>
        <v>62</v>
      </c>
      <c r="E245" s="135"/>
      <c r="F245" s="136"/>
      <c r="G245" s="141" t="s">
        <v>139</v>
      </c>
      <c r="H245" s="142"/>
      <c r="I245" s="142"/>
      <c r="J245" s="142"/>
      <c r="K245" s="142"/>
      <c r="L245" s="142"/>
      <c r="M245" s="143"/>
      <c r="N245" s="2"/>
      <c r="O245" s="16"/>
      <c r="P245" s="17"/>
      <c r="Q245" s="17"/>
      <c r="R245" s="17"/>
      <c r="S245" s="17"/>
      <c r="T245" s="17"/>
      <c r="U245" s="17"/>
      <c r="V245" s="17"/>
      <c r="W245" s="17"/>
      <c r="X245" s="17"/>
      <c r="Y245" s="18"/>
      <c r="Z245" s="78"/>
    </row>
    <row r="246" spans="1:26" ht="20.100000000000001" customHeight="1" x14ac:dyDescent="0.15">
      <c r="A246" s="60"/>
      <c r="B246" s="48"/>
      <c r="C246" s="64"/>
      <c r="D246" s="140">
        <f t="shared" si="0"/>
        <v>63</v>
      </c>
      <c r="E246" s="135"/>
      <c r="F246" s="136"/>
      <c r="G246" s="141" t="s">
        <v>140</v>
      </c>
      <c r="H246" s="142"/>
      <c r="I246" s="142"/>
      <c r="J246" s="142"/>
      <c r="K246" s="142"/>
      <c r="L246" s="142"/>
      <c r="M246" s="143"/>
      <c r="N246" s="2"/>
      <c r="O246" s="16"/>
      <c r="P246" s="17"/>
      <c r="Q246" s="17"/>
      <c r="R246" s="17"/>
      <c r="S246" s="17"/>
      <c r="T246" s="17"/>
      <c r="U246" s="17"/>
      <c r="V246" s="17"/>
      <c r="W246" s="17"/>
      <c r="X246" s="17"/>
      <c r="Y246" s="18"/>
      <c r="Z246" s="78"/>
    </row>
    <row r="247" spans="1:26" ht="20.100000000000001" customHeight="1" x14ac:dyDescent="0.15">
      <c r="A247" s="60"/>
      <c r="B247" s="48"/>
      <c r="C247" s="64"/>
      <c r="D247" s="140">
        <f t="shared" si="0"/>
        <v>64</v>
      </c>
      <c r="E247" s="135"/>
      <c r="F247" s="136"/>
      <c r="G247" s="141" t="s">
        <v>141</v>
      </c>
      <c r="H247" s="142"/>
      <c r="I247" s="142"/>
      <c r="J247" s="142"/>
      <c r="K247" s="142"/>
      <c r="L247" s="142"/>
      <c r="M247" s="143"/>
      <c r="N247" s="2"/>
      <c r="O247" s="16"/>
      <c r="P247" s="17"/>
      <c r="Q247" s="17"/>
      <c r="R247" s="17"/>
      <c r="S247" s="17"/>
      <c r="T247" s="17"/>
      <c r="U247" s="17"/>
      <c r="V247" s="17"/>
      <c r="W247" s="17"/>
      <c r="X247" s="17"/>
      <c r="Y247" s="18"/>
      <c r="Z247" s="78"/>
    </row>
    <row r="248" spans="1:26" ht="20.100000000000001" customHeight="1" x14ac:dyDescent="0.15">
      <c r="A248" s="60"/>
      <c r="B248" s="48"/>
      <c r="C248" s="64"/>
      <c r="D248" s="140">
        <f t="shared" si="0"/>
        <v>65</v>
      </c>
      <c r="E248" s="135"/>
      <c r="F248" s="136"/>
      <c r="G248" s="141" t="s">
        <v>142</v>
      </c>
      <c r="H248" s="142"/>
      <c r="I248" s="142"/>
      <c r="J248" s="142"/>
      <c r="K248" s="142"/>
      <c r="L248" s="142"/>
      <c r="M248" s="143"/>
      <c r="N248" s="2"/>
      <c r="O248" s="16"/>
      <c r="P248" s="17"/>
      <c r="Q248" s="17"/>
      <c r="R248" s="17"/>
      <c r="S248" s="17"/>
      <c r="T248" s="17"/>
      <c r="U248" s="17"/>
      <c r="V248" s="17"/>
      <c r="W248" s="17"/>
      <c r="X248" s="17"/>
      <c r="Y248" s="18"/>
      <c r="Z248" s="78"/>
    </row>
    <row r="249" spans="1:26" ht="20.100000000000001" customHeight="1" x14ac:dyDescent="0.15">
      <c r="A249" s="60">
        <f>IF(AND(N249="○",TRIM(O242)=""),1001,0)</f>
        <v>0</v>
      </c>
      <c r="B249" s="48"/>
      <c r="C249" s="64"/>
      <c r="D249" s="144">
        <f t="shared" si="0"/>
        <v>66</v>
      </c>
      <c r="E249" s="135"/>
      <c r="F249" s="136"/>
      <c r="G249" s="145" t="s">
        <v>143</v>
      </c>
      <c r="H249" s="146"/>
      <c r="I249" s="146"/>
      <c r="J249" s="146"/>
      <c r="K249" s="146"/>
      <c r="L249" s="146"/>
      <c r="M249" s="147"/>
      <c r="N249" s="3"/>
      <c r="O249" s="19"/>
      <c r="P249" s="20"/>
      <c r="Q249" s="20"/>
      <c r="R249" s="20"/>
      <c r="S249" s="20"/>
      <c r="T249" s="20"/>
      <c r="U249" s="20"/>
      <c r="V249" s="20"/>
      <c r="W249" s="20"/>
      <c r="X249" s="20"/>
      <c r="Y249" s="21"/>
      <c r="Z249" s="78"/>
    </row>
    <row r="250" spans="1:26" ht="20.100000000000001" customHeight="1" x14ac:dyDescent="0.15">
      <c r="A250" s="60"/>
      <c r="B250" s="48"/>
      <c r="C250" s="64"/>
      <c r="D250" s="148">
        <f t="shared" ref="D250:D313" si="1">D249+1</f>
        <v>67</v>
      </c>
      <c r="E250" s="135" t="s">
        <v>39</v>
      </c>
      <c r="F250" s="136"/>
      <c r="G250" s="137" t="s">
        <v>144</v>
      </c>
      <c r="H250" s="138"/>
      <c r="I250" s="138"/>
      <c r="J250" s="138"/>
      <c r="K250" s="138"/>
      <c r="L250" s="138"/>
      <c r="M250" s="139"/>
      <c r="N250" s="5"/>
      <c r="O250" s="13"/>
      <c r="P250" s="14"/>
      <c r="Q250" s="14"/>
      <c r="R250" s="14"/>
      <c r="S250" s="14"/>
      <c r="T250" s="14"/>
      <c r="U250" s="14"/>
      <c r="V250" s="14"/>
      <c r="W250" s="14"/>
      <c r="X250" s="14"/>
      <c r="Y250" s="15"/>
      <c r="Z250" s="78"/>
    </row>
    <row r="251" spans="1:26" ht="20.100000000000001" customHeight="1" x14ac:dyDescent="0.15">
      <c r="A251" s="60"/>
      <c r="B251" s="48"/>
      <c r="C251" s="64"/>
      <c r="D251" s="140">
        <f t="shared" si="1"/>
        <v>68</v>
      </c>
      <c r="E251" s="135"/>
      <c r="F251" s="136"/>
      <c r="G251" s="141" t="s">
        <v>145</v>
      </c>
      <c r="H251" s="142"/>
      <c r="I251" s="142"/>
      <c r="J251" s="142"/>
      <c r="K251" s="142"/>
      <c r="L251" s="142"/>
      <c r="M251" s="143"/>
      <c r="N251" s="2"/>
      <c r="O251" s="16"/>
      <c r="P251" s="17"/>
      <c r="Q251" s="17"/>
      <c r="R251" s="17"/>
      <c r="S251" s="17"/>
      <c r="T251" s="17"/>
      <c r="U251" s="17"/>
      <c r="V251" s="17"/>
      <c r="W251" s="17"/>
      <c r="X251" s="17"/>
      <c r="Y251" s="18"/>
      <c r="Z251" s="78"/>
    </row>
    <row r="252" spans="1:26" ht="20.100000000000001" customHeight="1" x14ac:dyDescent="0.15">
      <c r="A252" s="60"/>
      <c r="B252" s="48"/>
      <c r="C252" s="64"/>
      <c r="D252" s="140">
        <f t="shared" si="1"/>
        <v>69</v>
      </c>
      <c r="E252" s="135"/>
      <c r="F252" s="136"/>
      <c r="G252" s="141" t="s">
        <v>146</v>
      </c>
      <c r="H252" s="142"/>
      <c r="I252" s="142"/>
      <c r="J252" s="142"/>
      <c r="K252" s="142"/>
      <c r="L252" s="142"/>
      <c r="M252" s="143"/>
      <c r="N252" s="2"/>
      <c r="O252" s="16"/>
      <c r="P252" s="17"/>
      <c r="Q252" s="17"/>
      <c r="R252" s="17"/>
      <c r="S252" s="17"/>
      <c r="T252" s="17"/>
      <c r="U252" s="17"/>
      <c r="V252" s="17"/>
      <c r="W252" s="17"/>
      <c r="X252" s="17"/>
      <c r="Y252" s="18"/>
      <c r="Z252" s="78"/>
    </row>
    <row r="253" spans="1:26" ht="20.100000000000001" customHeight="1" x14ac:dyDescent="0.15">
      <c r="A253" s="60"/>
      <c r="B253" s="48"/>
      <c r="C253" s="64"/>
      <c r="D253" s="140">
        <f t="shared" si="1"/>
        <v>70</v>
      </c>
      <c r="E253" s="135"/>
      <c r="F253" s="136"/>
      <c r="G253" s="141" t="s">
        <v>147</v>
      </c>
      <c r="H253" s="142"/>
      <c r="I253" s="142"/>
      <c r="J253" s="142"/>
      <c r="K253" s="142"/>
      <c r="L253" s="142"/>
      <c r="M253" s="143"/>
      <c r="N253" s="2"/>
      <c r="O253" s="16"/>
      <c r="P253" s="17"/>
      <c r="Q253" s="17"/>
      <c r="R253" s="17"/>
      <c r="S253" s="17"/>
      <c r="T253" s="17"/>
      <c r="U253" s="17"/>
      <c r="V253" s="17"/>
      <c r="W253" s="17"/>
      <c r="X253" s="17"/>
      <c r="Y253" s="18"/>
      <c r="Z253" s="78"/>
    </row>
    <row r="254" spans="1:26" ht="20.100000000000001" customHeight="1" x14ac:dyDescent="0.15">
      <c r="A254" s="60"/>
      <c r="B254" s="48"/>
      <c r="C254" s="64"/>
      <c r="D254" s="140">
        <f t="shared" si="1"/>
        <v>71</v>
      </c>
      <c r="E254" s="135"/>
      <c r="F254" s="136"/>
      <c r="G254" s="141" t="s">
        <v>148</v>
      </c>
      <c r="H254" s="142"/>
      <c r="I254" s="142"/>
      <c r="J254" s="142"/>
      <c r="K254" s="142"/>
      <c r="L254" s="142"/>
      <c r="M254" s="143"/>
      <c r="N254" s="2"/>
      <c r="O254" s="16"/>
      <c r="P254" s="17"/>
      <c r="Q254" s="17"/>
      <c r="R254" s="17"/>
      <c r="S254" s="17"/>
      <c r="T254" s="17"/>
      <c r="U254" s="17"/>
      <c r="V254" s="17"/>
      <c r="W254" s="17"/>
      <c r="X254" s="17"/>
      <c r="Y254" s="18"/>
      <c r="Z254" s="78"/>
    </row>
    <row r="255" spans="1:26" ht="20.100000000000001" customHeight="1" x14ac:dyDescent="0.15">
      <c r="A255" s="60"/>
      <c r="B255" s="48"/>
      <c r="C255" s="64"/>
      <c r="D255" s="140">
        <f t="shared" si="1"/>
        <v>72</v>
      </c>
      <c r="E255" s="135"/>
      <c r="F255" s="136"/>
      <c r="G255" s="141" t="s">
        <v>149</v>
      </c>
      <c r="H255" s="142"/>
      <c r="I255" s="142"/>
      <c r="J255" s="142"/>
      <c r="K255" s="142"/>
      <c r="L255" s="142"/>
      <c r="M255" s="143"/>
      <c r="N255" s="2"/>
      <c r="O255" s="16"/>
      <c r="P255" s="17"/>
      <c r="Q255" s="17"/>
      <c r="R255" s="17"/>
      <c r="S255" s="17"/>
      <c r="T255" s="17"/>
      <c r="U255" s="17"/>
      <c r="V255" s="17"/>
      <c r="W255" s="17"/>
      <c r="X255" s="17"/>
      <c r="Y255" s="18"/>
      <c r="Z255" s="78"/>
    </row>
    <row r="256" spans="1:26" ht="20.100000000000001" customHeight="1" x14ac:dyDescent="0.15">
      <c r="A256" s="60"/>
      <c r="B256" s="48"/>
      <c r="C256" s="64"/>
      <c r="D256" s="140">
        <f t="shared" si="1"/>
        <v>73</v>
      </c>
      <c r="E256" s="135"/>
      <c r="F256" s="136"/>
      <c r="G256" s="141" t="s">
        <v>150</v>
      </c>
      <c r="H256" s="142"/>
      <c r="I256" s="142"/>
      <c r="J256" s="142"/>
      <c r="K256" s="142"/>
      <c r="L256" s="142"/>
      <c r="M256" s="143"/>
      <c r="N256" s="2"/>
      <c r="O256" s="16"/>
      <c r="P256" s="17"/>
      <c r="Q256" s="17"/>
      <c r="R256" s="17"/>
      <c r="S256" s="17"/>
      <c r="T256" s="17"/>
      <c r="U256" s="17"/>
      <c r="V256" s="17"/>
      <c r="W256" s="17"/>
      <c r="X256" s="17"/>
      <c r="Y256" s="18"/>
      <c r="Z256" s="78"/>
    </row>
    <row r="257" spans="1:26" ht="20.100000000000001" customHeight="1" x14ac:dyDescent="0.15">
      <c r="A257" s="60"/>
      <c r="B257" s="48"/>
      <c r="C257" s="64"/>
      <c r="D257" s="140">
        <f t="shared" si="1"/>
        <v>74</v>
      </c>
      <c r="E257" s="135"/>
      <c r="F257" s="136"/>
      <c r="G257" s="141" t="s">
        <v>151</v>
      </c>
      <c r="H257" s="142"/>
      <c r="I257" s="142"/>
      <c r="J257" s="142"/>
      <c r="K257" s="142"/>
      <c r="L257" s="142"/>
      <c r="M257" s="143"/>
      <c r="N257" s="2"/>
      <c r="O257" s="16"/>
      <c r="P257" s="17"/>
      <c r="Q257" s="17"/>
      <c r="R257" s="17"/>
      <c r="S257" s="17"/>
      <c r="T257" s="17"/>
      <c r="U257" s="17"/>
      <c r="V257" s="17"/>
      <c r="W257" s="17"/>
      <c r="X257" s="17"/>
      <c r="Y257" s="18"/>
      <c r="Z257" s="78"/>
    </row>
    <row r="258" spans="1:26" ht="20.100000000000001" customHeight="1" x14ac:dyDescent="0.15">
      <c r="A258" s="60"/>
      <c r="B258" s="48"/>
      <c r="C258" s="64"/>
      <c r="D258" s="140">
        <f t="shared" si="1"/>
        <v>75</v>
      </c>
      <c r="E258" s="135"/>
      <c r="F258" s="136"/>
      <c r="G258" s="141" t="s">
        <v>152</v>
      </c>
      <c r="H258" s="142"/>
      <c r="I258" s="142"/>
      <c r="J258" s="142"/>
      <c r="K258" s="142"/>
      <c r="L258" s="142"/>
      <c r="M258" s="143"/>
      <c r="N258" s="2"/>
      <c r="O258" s="16"/>
      <c r="P258" s="17"/>
      <c r="Q258" s="17"/>
      <c r="R258" s="17"/>
      <c r="S258" s="17"/>
      <c r="T258" s="17"/>
      <c r="U258" s="17"/>
      <c r="V258" s="17"/>
      <c r="W258" s="17"/>
      <c r="X258" s="17"/>
      <c r="Y258" s="18"/>
      <c r="Z258" s="78"/>
    </row>
    <row r="259" spans="1:26" ht="20.100000000000001" customHeight="1" x14ac:dyDescent="0.15">
      <c r="A259" s="60"/>
      <c r="B259" s="48"/>
      <c r="C259" s="64"/>
      <c r="D259" s="140">
        <f t="shared" si="1"/>
        <v>76</v>
      </c>
      <c r="E259" s="135"/>
      <c r="F259" s="136"/>
      <c r="G259" s="141" t="s">
        <v>153</v>
      </c>
      <c r="H259" s="142"/>
      <c r="I259" s="142"/>
      <c r="J259" s="142"/>
      <c r="K259" s="142"/>
      <c r="L259" s="142"/>
      <c r="M259" s="143"/>
      <c r="N259" s="2"/>
      <c r="O259" s="16"/>
      <c r="P259" s="17"/>
      <c r="Q259" s="17"/>
      <c r="R259" s="17"/>
      <c r="S259" s="17"/>
      <c r="T259" s="17"/>
      <c r="U259" s="17"/>
      <c r="V259" s="17"/>
      <c r="W259" s="17"/>
      <c r="X259" s="17"/>
      <c r="Y259" s="18"/>
      <c r="Z259" s="78"/>
    </row>
    <row r="260" spans="1:26" ht="20.100000000000001" customHeight="1" x14ac:dyDescent="0.15">
      <c r="A260" s="60"/>
      <c r="B260" s="48"/>
      <c r="C260" s="64"/>
      <c r="D260" s="140">
        <f t="shared" si="1"/>
        <v>77</v>
      </c>
      <c r="E260" s="135"/>
      <c r="F260" s="136"/>
      <c r="G260" s="141" t="s">
        <v>154</v>
      </c>
      <c r="H260" s="142"/>
      <c r="I260" s="142"/>
      <c r="J260" s="142"/>
      <c r="K260" s="142"/>
      <c r="L260" s="142"/>
      <c r="M260" s="143"/>
      <c r="N260" s="2"/>
      <c r="O260" s="16"/>
      <c r="P260" s="17"/>
      <c r="Q260" s="17"/>
      <c r="R260" s="17"/>
      <c r="S260" s="17"/>
      <c r="T260" s="17"/>
      <c r="U260" s="17"/>
      <c r="V260" s="17"/>
      <c r="W260" s="17"/>
      <c r="X260" s="17"/>
      <c r="Y260" s="18"/>
      <c r="Z260" s="78"/>
    </row>
    <row r="261" spans="1:26" ht="20.100000000000001" customHeight="1" x14ac:dyDescent="0.15">
      <c r="A261" s="60"/>
      <c r="B261" s="48"/>
      <c r="C261" s="64"/>
      <c r="D261" s="140">
        <f t="shared" si="1"/>
        <v>78</v>
      </c>
      <c r="E261" s="135"/>
      <c r="F261" s="136"/>
      <c r="G261" s="141" t="s">
        <v>155</v>
      </c>
      <c r="H261" s="142"/>
      <c r="I261" s="142"/>
      <c r="J261" s="142"/>
      <c r="K261" s="142"/>
      <c r="L261" s="142"/>
      <c r="M261" s="143"/>
      <c r="N261" s="2"/>
      <c r="O261" s="16"/>
      <c r="P261" s="17"/>
      <c r="Q261" s="17"/>
      <c r="R261" s="17"/>
      <c r="S261" s="17"/>
      <c r="T261" s="17"/>
      <c r="U261" s="17"/>
      <c r="V261" s="17"/>
      <c r="W261" s="17"/>
      <c r="X261" s="17"/>
      <c r="Y261" s="18"/>
      <c r="Z261" s="78"/>
    </row>
    <row r="262" spans="1:26" ht="20.100000000000001" customHeight="1" x14ac:dyDescent="0.15">
      <c r="A262" s="60"/>
      <c r="B262" s="48"/>
      <c r="C262" s="64"/>
      <c r="D262" s="140">
        <f t="shared" si="1"/>
        <v>79</v>
      </c>
      <c r="E262" s="135"/>
      <c r="F262" s="136"/>
      <c r="G262" s="141" t="s">
        <v>156</v>
      </c>
      <c r="H262" s="142"/>
      <c r="I262" s="142"/>
      <c r="J262" s="142"/>
      <c r="K262" s="142"/>
      <c r="L262" s="142"/>
      <c r="M262" s="143"/>
      <c r="N262" s="2"/>
      <c r="O262" s="16"/>
      <c r="P262" s="17"/>
      <c r="Q262" s="17"/>
      <c r="R262" s="17"/>
      <c r="S262" s="17"/>
      <c r="T262" s="17"/>
      <c r="U262" s="17"/>
      <c r="V262" s="17"/>
      <c r="W262" s="17"/>
      <c r="X262" s="17"/>
      <c r="Y262" s="18"/>
      <c r="Z262" s="78"/>
    </row>
    <row r="263" spans="1:26" ht="20.100000000000001" customHeight="1" x14ac:dyDescent="0.15">
      <c r="A263" s="60">
        <f>IF(AND(N263="○",TRIM(O250)=""),1001,0)</f>
        <v>0</v>
      </c>
      <c r="B263" s="48"/>
      <c r="C263" s="64"/>
      <c r="D263" s="144">
        <f t="shared" si="1"/>
        <v>80</v>
      </c>
      <c r="E263" s="135"/>
      <c r="F263" s="136"/>
      <c r="G263" s="145" t="s">
        <v>157</v>
      </c>
      <c r="H263" s="146"/>
      <c r="I263" s="146"/>
      <c r="J263" s="146"/>
      <c r="K263" s="146"/>
      <c r="L263" s="146"/>
      <c r="M263" s="147"/>
      <c r="N263" s="3"/>
      <c r="O263" s="19"/>
      <c r="P263" s="20"/>
      <c r="Q263" s="20"/>
      <c r="R263" s="20"/>
      <c r="S263" s="20"/>
      <c r="T263" s="20"/>
      <c r="U263" s="20"/>
      <c r="V263" s="20"/>
      <c r="W263" s="20"/>
      <c r="X263" s="20"/>
      <c r="Y263" s="21"/>
      <c r="Z263" s="78"/>
    </row>
    <row r="264" spans="1:26" ht="20.100000000000001" customHeight="1" x14ac:dyDescent="0.15">
      <c r="A264" s="60"/>
      <c r="B264" s="48"/>
      <c r="C264" s="64"/>
      <c r="D264" s="148">
        <f t="shared" si="1"/>
        <v>81</v>
      </c>
      <c r="E264" s="135" t="s">
        <v>40</v>
      </c>
      <c r="F264" s="136"/>
      <c r="G264" s="137" t="s">
        <v>158</v>
      </c>
      <c r="H264" s="138"/>
      <c r="I264" s="138"/>
      <c r="J264" s="138"/>
      <c r="K264" s="138"/>
      <c r="L264" s="138"/>
      <c r="M264" s="139"/>
      <c r="N264" s="4"/>
      <c r="O264" s="13"/>
      <c r="P264" s="14"/>
      <c r="Q264" s="14"/>
      <c r="R264" s="14"/>
      <c r="S264" s="14"/>
      <c r="T264" s="14"/>
      <c r="U264" s="14"/>
      <c r="V264" s="14"/>
      <c r="W264" s="14"/>
      <c r="X264" s="14"/>
      <c r="Y264" s="15"/>
      <c r="Z264" s="78"/>
    </row>
    <row r="265" spans="1:26" ht="20.100000000000001" customHeight="1" x14ac:dyDescent="0.15">
      <c r="A265" s="60"/>
      <c r="B265" s="92"/>
      <c r="C265" s="76"/>
      <c r="D265" s="140">
        <f t="shared" si="1"/>
        <v>82</v>
      </c>
      <c r="E265" s="135"/>
      <c r="F265" s="136"/>
      <c r="G265" s="141" t="s">
        <v>159</v>
      </c>
      <c r="H265" s="142"/>
      <c r="I265" s="142"/>
      <c r="J265" s="142"/>
      <c r="K265" s="142"/>
      <c r="L265" s="142"/>
      <c r="M265" s="143"/>
      <c r="N265" s="2"/>
      <c r="O265" s="16"/>
      <c r="P265" s="17"/>
      <c r="Q265" s="17"/>
      <c r="R265" s="17"/>
      <c r="S265" s="17"/>
      <c r="T265" s="17"/>
      <c r="U265" s="17"/>
      <c r="V265" s="17"/>
      <c r="W265" s="17"/>
      <c r="X265" s="17"/>
      <c r="Y265" s="18"/>
      <c r="Z265" s="78"/>
    </row>
    <row r="266" spans="1:26" ht="20.100000000000001" customHeight="1" x14ac:dyDescent="0.15">
      <c r="B266" s="78"/>
      <c r="D266" s="140">
        <f t="shared" si="1"/>
        <v>83</v>
      </c>
      <c r="E266" s="135"/>
      <c r="F266" s="136"/>
      <c r="G266" s="141" t="s">
        <v>160</v>
      </c>
      <c r="H266" s="142"/>
      <c r="I266" s="142"/>
      <c r="J266" s="142"/>
      <c r="K266" s="142"/>
      <c r="L266" s="142"/>
      <c r="M266" s="143"/>
      <c r="N266" s="2"/>
      <c r="O266" s="16"/>
      <c r="P266" s="17"/>
      <c r="Q266" s="17"/>
      <c r="R266" s="17"/>
      <c r="S266" s="17"/>
      <c r="T266" s="17"/>
      <c r="U266" s="17"/>
      <c r="V266" s="17"/>
      <c r="W266" s="17"/>
      <c r="X266" s="17"/>
      <c r="Y266" s="18"/>
      <c r="Z266" s="78"/>
    </row>
    <row r="267" spans="1:26" ht="20.100000000000001" customHeight="1" x14ac:dyDescent="0.15">
      <c r="B267" s="78"/>
      <c r="D267" s="140">
        <f t="shared" si="1"/>
        <v>84</v>
      </c>
      <c r="E267" s="135"/>
      <c r="F267" s="136"/>
      <c r="G267" s="141" t="s">
        <v>161</v>
      </c>
      <c r="H267" s="142"/>
      <c r="I267" s="142"/>
      <c r="J267" s="142"/>
      <c r="K267" s="142"/>
      <c r="L267" s="142"/>
      <c r="M267" s="143"/>
      <c r="N267" s="2"/>
      <c r="O267" s="16"/>
      <c r="P267" s="17"/>
      <c r="Q267" s="17"/>
      <c r="R267" s="17"/>
      <c r="S267" s="17"/>
      <c r="T267" s="17"/>
      <c r="U267" s="17"/>
      <c r="V267" s="17"/>
      <c r="W267" s="17"/>
      <c r="X267" s="17"/>
      <c r="Y267" s="18"/>
      <c r="Z267" s="78"/>
    </row>
    <row r="268" spans="1:26" ht="20.100000000000001" customHeight="1" x14ac:dyDescent="0.15">
      <c r="B268" s="78"/>
      <c r="D268" s="140">
        <f t="shared" si="1"/>
        <v>85</v>
      </c>
      <c r="E268" s="135"/>
      <c r="F268" s="136"/>
      <c r="G268" s="141" t="s">
        <v>162</v>
      </c>
      <c r="H268" s="142"/>
      <c r="I268" s="142"/>
      <c r="J268" s="142"/>
      <c r="K268" s="142"/>
      <c r="L268" s="142"/>
      <c r="M268" s="143"/>
      <c r="N268" s="2"/>
      <c r="O268" s="16"/>
      <c r="P268" s="17"/>
      <c r="Q268" s="17"/>
      <c r="R268" s="17"/>
      <c r="S268" s="17"/>
      <c r="T268" s="17"/>
      <c r="U268" s="17"/>
      <c r="V268" s="17"/>
      <c r="W268" s="17"/>
      <c r="X268" s="17"/>
      <c r="Y268" s="18"/>
      <c r="Z268" s="78"/>
    </row>
    <row r="269" spans="1:26" ht="20.100000000000001" customHeight="1" x14ac:dyDescent="0.15">
      <c r="B269" s="78"/>
      <c r="D269" s="140">
        <f t="shared" si="1"/>
        <v>86</v>
      </c>
      <c r="E269" s="135"/>
      <c r="F269" s="136"/>
      <c r="G269" s="141" t="s">
        <v>163</v>
      </c>
      <c r="H269" s="142"/>
      <c r="I269" s="142"/>
      <c r="J269" s="142"/>
      <c r="K269" s="142"/>
      <c r="L269" s="142"/>
      <c r="M269" s="143"/>
      <c r="N269" s="2"/>
      <c r="O269" s="16"/>
      <c r="P269" s="17"/>
      <c r="Q269" s="17"/>
      <c r="R269" s="17"/>
      <c r="S269" s="17"/>
      <c r="T269" s="17"/>
      <c r="U269" s="17"/>
      <c r="V269" s="17"/>
      <c r="W269" s="17"/>
      <c r="X269" s="17"/>
      <c r="Y269" s="18"/>
      <c r="Z269" s="78"/>
    </row>
    <row r="270" spans="1:26" ht="20.100000000000001" customHeight="1" x14ac:dyDescent="0.15">
      <c r="A270" s="151">
        <f>IF(AND(N270="○",TRIM(O264)=""),1001,0)</f>
        <v>0</v>
      </c>
      <c r="B270" s="78"/>
      <c r="D270" s="144">
        <f t="shared" si="1"/>
        <v>87</v>
      </c>
      <c r="E270" s="135"/>
      <c r="F270" s="136"/>
      <c r="G270" s="145" t="s">
        <v>164</v>
      </c>
      <c r="H270" s="146"/>
      <c r="I270" s="146"/>
      <c r="J270" s="146"/>
      <c r="K270" s="146"/>
      <c r="L270" s="146"/>
      <c r="M270" s="147"/>
      <c r="N270" s="3"/>
      <c r="O270" s="19"/>
      <c r="P270" s="20"/>
      <c r="Q270" s="20"/>
      <c r="R270" s="20"/>
      <c r="S270" s="20"/>
      <c r="T270" s="20"/>
      <c r="U270" s="20"/>
      <c r="V270" s="20"/>
      <c r="W270" s="20"/>
      <c r="X270" s="20"/>
      <c r="Y270" s="21"/>
      <c r="Z270" s="78"/>
    </row>
    <row r="271" spans="1:26" ht="20.100000000000001" customHeight="1" x14ac:dyDescent="0.15">
      <c r="B271" s="78"/>
      <c r="D271" s="148">
        <f t="shared" si="1"/>
        <v>88</v>
      </c>
      <c r="E271" s="135" t="s">
        <v>41</v>
      </c>
      <c r="F271" s="136"/>
      <c r="G271" s="137" t="s">
        <v>165</v>
      </c>
      <c r="H271" s="138"/>
      <c r="I271" s="138"/>
      <c r="J271" s="138"/>
      <c r="K271" s="138"/>
      <c r="L271" s="138"/>
      <c r="M271" s="139"/>
      <c r="N271" s="4"/>
      <c r="O271" s="13"/>
      <c r="P271" s="14"/>
      <c r="Q271" s="14"/>
      <c r="R271" s="14"/>
      <c r="S271" s="14"/>
      <c r="T271" s="14"/>
      <c r="U271" s="14"/>
      <c r="V271" s="14"/>
      <c r="W271" s="14"/>
      <c r="X271" s="14"/>
      <c r="Y271" s="15"/>
      <c r="Z271" s="78"/>
    </row>
    <row r="272" spans="1:26" ht="20.100000000000001" customHeight="1" x14ac:dyDescent="0.15">
      <c r="B272" s="78"/>
      <c r="D272" s="140">
        <f t="shared" si="1"/>
        <v>89</v>
      </c>
      <c r="E272" s="135"/>
      <c r="F272" s="136"/>
      <c r="G272" s="141" t="s">
        <v>166</v>
      </c>
      <c r="H272" s="142"/>
      <c r="I272" s="142"/>
      <c r="J272" s="142"/>
      <c r="K272" s="142"/>
      <c r="L272" s="142"/>
      <c r="M272" s="143"/>
      <c r="N272" s="2"/>
      <c r="O272" s="16"/>
      <c r="P272" s="17"/>
      <c r="Q272" s="17"/>
      <c r="R272" s="17"/>
      <c r="S272" s="17"/>
      <c r="T272" s="17"/>
      <c r="U272" s="17"/>
      <c r="V272" s="17"/>
      <c r="W272" s="17"/>
      <c r="X272" s="17"/>
      <c r="Y272" s="18"/>
      <c r="Z272" s="78"/>
    </row>
    <row r="273" spans="1:26" ht="20.100000000000001" customHeight="1" x14ac:dyDescent="0.15">
      <c r="B273" s="78"/>
      <c r="D273" s="140">
        <f t="shared" si="1"/>
        <v>90</v>
      </c>
      <c r="E273" s="135"/>
      <c r="F273" s="136"/>
      <c r="G273" s="141" t="s">
        <v>167</v>
      </c>
      <c r="H273" s="142"/>
      <c r="I273" s="142"/>
      <c r="J273" s="142"/>
      <c r="K273" s="142"/>
      <c r="L273" s="142"/>
      <c r="M273" s="143"/>
      <c r="N273" s="2"/>
      <c r="O273" s="16"/>
      <c r="P273" s="17"/>
      <c r="Q273" s="17"/>
      <c r="R273" s="17"/>
      <c r="S273" s="17"/>
      <c r="T273" s="17"/>
      <c r="U273" s="17"/>
      <c r="V273" s="17"/>
      <c r="W273" s="17"/>
      <c r="X273" s="17"/>
      <c r="Y273" s="18"/>
      <c r="Z273" s="78"/>
    </row>
    <row r="274" spans="1:26" ht="20.100000000000001" customHeight="1" x14ac:dyDescent="0.15">
      <c r="B274" s="78"/>
      <c r="D274" s="140">
        <f t="shared" si="1"/>
        <v>91</v>
      </c>
      <c r="E274" s="135"/>
      <c r="F274" s="136"/>
      <c r="G274" s="141" t="s">
        <v>168</v>
      </c>
      <c r="H274" s="142"/>
      <c r="I274" s="142"/>
      <c r="J274" s="142"/>
      <c r="K274" s="142"/>
      <c r="L274" s="142"/>
      <c r="M274" s="143"/>
      <c r="N274" s="2"/>
      <c r="O274" s="16"/>
      <c r="P274" s="17"/>
      <c r="Q274" s="17"/>
      <c r="R274" s="17"/>
      <c r="S274" s="17"/>
      <c r="T274" s="17"/>
      <c r="U274" s="17"/>
      <c r="V274" s="17"/>
      <c r="W274" s="17"/>
      <c r="X274" s="17"/>
      <c r="Y274" s="18"/>
      <c r="Z274" s="78"/>
    </row>
    <row r="275" spans="1:26" ht="20.100000000000001" customHeight="1" x14ac:dyDescent="0.15">
      <c r="B275" s="78"/>
      <c r="D275" s="140">
        <f t="shared" si="1"/>
        <v>92</v>
      </c>
      <c r="E275" s="135"/>
      <c r="F275" s="136"/>
      <c r="G275" s="141" t="s">
        <v>169</v>
      </c>
      <c r="H275" s="142"/>
      <c r="I275" s="142"/>
      <c r="J275" s="142"/>
      <c r="K275" s="142"/>
      <c r="L275" s="142"/>
      <c r="M275" s="143"/>
      <c r="N275" s="2"/>
      <c r="O275" s="16"/>
      <c r="P275" s="17"/>
      <c r="Q275" s="17"/>
      <c r="R275" s="17"/>
      <c r="S275" s="17"/>
      <c r="T275" s="17"/>
      <c r="U275" s="17"/>
      <c r="V275" s="17"/>
      <c r="W275" s="17"/>
      <c r="X275" s="17"/>
      <c r="Y275" s="18"/>
      <c r="Z275" s="78"/>
    </row>
    <row r="276" spans="1:26" ht="20.100000000000001" customHeight="1" x14ac:dyDescent="0.15">
      <c r="B276" s="78"/>
      <c r="D276" s="140">
        <f t="shared" si="1"/>
        <v>93</v>
      </c>
      <c r="E276" s="135"/>
      <c r="F276" s="136"/>
      <c r="G276" s="141" t="s">
        <v>170</v>
      </c>
      <c r="H276" s="142"/>
      <c r="I276" s="142"/>
      <c r="J276" s="142"/>
      <c r="K276" s="142"/>
      <c r="L276" s="142"/>
      <c r="M276" s="143"/>
      <c r="N276" s="2"/>
      <c r="O276" s="16"/>
      <c r="P276" s="17"/>
      <c r="Q276" s="17"/>
      <c r="R276" s="17"/>
      <c r="S276" s="17"/>
      <c r="T276" s="17"/>
      <c r="U276" s="17"/>
      <c r="V276" s="17"/>
      <c r="W276" s="17"/>
      <c r="X276" s="17"/>
      <c r="Y276" s="18"/>
      <c r="Z276" s="78"/>
    </row>
    <row r="277" spans="1:26" ht="20.100000000000001" customHeight="1" x14ac:dyDescent="0.15">
      <c r="B277" s="78"/>
      <c r="D277" s="140">
        <f t="shared" si="1"/>
        <v>94</v>
      </c>
      <c r="E277" s="135"/>
      <c r="F277" s="136"/>
      <c r="G277" s="141" t="s">
        <v>171</v>
      </c>
      <c r="H277" s="142"/>
      <c r="I277" s="142"/>
      <c r="J277" s="142"/>
      <c r="K277" s="142"/>
      <c r="L277" s="142"/>
      <c r="M277" s="143"/>
      <c r="N277" s="2"/>
      <c r="O277" s="16"/>
      <c r="P277" s="17"/>
      <c r="Q277" s="17"/>
      <c r="R277" s="17"/>
      <c r="S277" s="17"/>
      <c r="T277" s="17"/>
      <c r="U277" s="17"/>
      <c r="V277" s="17"/>
      <c r="W277" s="17"/>
      <c r="X277" s="17"/>
      <c r="Y277" s="18"/>
      <c r="Z277" s="78"/>
    </row>
    <row r="278" spans="1:26" ht="20.100000000000001" customHeight="1" x14ac:dyDescent="0.15">
      <c r="A278" s="151">
        <f>IF(AND(N278="○",TRIM(O271)=""),1001,0)</f>
        <v>0</v>
      </c>
      <c r="B278" s="78"/>
      <c r="D278" s="144">
        <f t="shared" si="1"/>
        <v>95</v>
      </c>
      <c r="E278" s="135"/>
      <c r="F278" s="136"/>
      <c r="G278" s="145" t="s">
        <v>172</v>
      </c>
      <c r="H278" s="146"/>
      <c r="I278" s="146"/>
      <c r="J278" s="146"/>
      <c r="K278" s="146"/>
      <c r="L278" s="146"/>
      <c r="M278" s="147"/>
      <c r="N278" s="3"/>
      <c r="O278" s="19"/>
      <c r="P278" s="20"/>
      <c r="Q278" s="20"/>
      <c r="R278" s="20"/>
      <c r="S278" s="20"/>
      <c r="T278" s="20"/>
      <c r="U278" s="20"/>
      <c r="V278" s="20"/>
      <c r="W278" s="20"/>
      <c r="X278" s="20"/>
      <c r="Y278" s="21"/>
      <c r="Z278" s="78"/>
    </row>
    <row r="279" spans="1:26" ht="20.100000000000001" customHeight="1" x14ac:dyDescent="0.15">
      <c r="B279" s="78"/>
      <c r="D279" s="148">
        <f t="shared" si="1"/>
        <v>96</v>
      </c>
      <c r="E279" s="135" t="s">
        <v>42</v>
      </c>
      <c r="F279" s="136"/>
      <c r="G279" s="137" t="s">
        <v>173</v>
      </c>
      <c r="H279" s="138"/>
      <c r="I279" s="138"/>
      <c r="J279" s="138"/>
      <c r="K279" s="138"/>
      <c r="L279" s="138"/>
      <c r="M279" s="139"/>
      <c r="N279" s="4"/>
      <c r="O279" s="13"/>
      <c r="P279" s="14"/>
      <c r="Q279" s="14"/>
      <c r="R279" s="14"/>
      <c r="S279" s="14"/>
      <c r="T279" s="14"/>
      <c r="U279" s="14"/>
      <c r="V279" s="14"/>
      <c r="W279" s="14"/>
      <c r="X279" s="14"/>
      <c r="Y279" s="15"/>
      <c r="Z279" s="78"/>
    </row>
    <row r="280" spans="1:26" ht="20.100000000000001" customHeight="1" x14ac:dyDescent="0.15">
      <c r="B280" s="78"/>
      <c r="D280" s="140">
        <f t="shared" si="1"/>
        <v>97</v>
      </c>
      <c r="E280" s="135"/>
      <c r="F280" s="136"/>
      <c r="G280" s="141" t="s">
        <v>174</v>
      </c>
      <c r="H280" s="142"/>
      <c r="I280" s="142"/>
      <c r="J280" s="142"/>
      <c r="K280" s="142"/>
      <c r="L280" s="142"/>
      <c r="M280" s="143"/>
      <c r="N280" s="2"/>
      <c r="O280" s="16"/>
      <c r="P280" s="17"/>
      <c r="Q280" s="17"/>
      <c r="R280" s="17"/>
      <c r="S280" s="17"/>
      <c r="T280" s="17"/>
      <c r="U280" s="17"/>
      <c r="V280" s="17"/>
      <c r="W280" s="17"/>
      <c r="X280" s="17"/>
      <c r="Y280" s="18"/>
      <c r="Z280" s="78"/>
    </row>
    <row r="281" spans="1:26" ht="20.100000000000001" customHeight="1" x14ac:dyDescent="0.15">
      <c r="B281" s="78"/>
      <c r="D281" s="140">
        <f t="shared" si="1"/>
        <v>98</v>
      </c>
      <c r="E281" s="135"/>
      <c r="F281" s="136"/>
      <c r="G281" s="141" t="s">
        <v>175</v>
      </c>
      <c r="H281" s="142"/>
      <c r="I281" s="142"/>
      <c r="J281" s="142"/>
      <c r="K281" s="142"/>
      <c r="L281" s="142"/>
      <c r="M281" s="143"/>
      <c r="N281" s="2"/>
      <c r="O281" s="16"/>
      <c r="P281" s="17"/>
      <c r="Q281" s="17"/>
      <c r="R281" s="17"/>
      <c r="S281" s="17"/>
      <c r="T281" s="17"/>
      <c r="U281" s="17"/>
      <c r="V281" s="17"/>
      <c r="W281" s="17"/>
      <c r="X281" s="17"/>
      <c r="Y281" s="18"/>
      <c r="Z281" s="78"/>
    </row>
    <row r="282" spans="1:26" ht="20.100000000000001" customHeight="1" x14ac:dyDescent="0.15">
      <c r="B282" s="78"/>
      <c r="D282" s="140">
        <f t="shared" si="1"/>
        <v>99</v>
      </c>
      <c r="E282" s="135"/>
      <c r="F282" s="136"/>
      <c r="G282" s="141" t="s">
        <v>176</v>
      </c>
      <c r="H282" s="142"/>
      <c r="I282" s="142"/>
      <c r="J282" s="142"/>
      <c r="K282" s="142"/>
      <c r="L282" s="142"/>
      <c r="M282" s="143"/>
      <c r="N282" s="2"/>
      <c r="O282" s="16"/>
      <c r="P282" s="17"/>
      <c r="Q282" s="17"/>
      <c r="R282" s="17"/>
      <c r="S282" s="17"/>
      <c r="T282" s="17"/>
      <c r="U282" s="17"/>
      <c r="V282" s="17"/>
      <c r="W282" s="17"/>
      <c r="X282" s="17"/>
      <c r="Y282" s="18"/>
      <c r="Z282" s="78"/>
    </row>
    <row r="283" spans="1:26" ht="20.100000000000001" customHeight="1" x14ac:dyDescent="0.15">
      <c r="B283" s="78"/>
      <c r="D283" s="140">
        <f t="shared" si="1"/>
        <v>100</v>
      </c>
      <c r="E283" s="135"/>
      <c r="F283" s="136"/>
      <c r="G283" s="141" t="s">
        <v>177</v>
      </c>
      <c r="H283" s="142"/>
      <c r="I283" s="142"/>
      <c r="J283" s="142"/>
      <c r="K283" s="142"/>
      <c r="L283" s="142"/>
      <c r="M283" s="143"/>
      <c r="N283" s="2"/>
      <c r="O283" s="16"/>
      <c r="P283" s="17"/>
      <c r="Q283" s="17"/>
      <c r="R283" s="17"/>
      <c r="S283" s="17"/>
      <c r="T283" s="17"/>
      <c r="U283" s="17"/>
      <c r="V283" s="17"/>
      <c r="W283" s="17"/>
      <c r="X283" s="17"/>
      <c r="Y283" s="18"/>
      <c r="Z283" s="78"/>
    </row>
    <row r="284" spans="1:26" ht="20.100000000000001" customHeight="1" x14ac:dyDescent="0.15">
      <c r="B284" s="78"/>
      <c r="D284" s="140">
        <f t="shared" si="1"/>
        <v>101</v>
      </c>
      <c r="E284" s="135"/>
      <c r="F284" s="136"/>
      <c r="G284" s="141" t="s">
        <v>178</v>
      </c>
      <c r="H284" s="142"/>
      <c r="I284" s="142"/>
      <c r="J284" s="142"/>
      <c r="K284" s="142"/>
      <c r="L284" s="142"/>
      <c r="M284" s="143"/>
      <c r="N284" s="2"/>
      <c r="O284" s="16"/>
      <c r="P284" s="17"/>
      <c r="Q284" s="17"/>
      <c r="R284" s="17"/>
      <c r="S284" s="17"/>
      <c r="T284" s="17"/>
      <c r="U284" s="17"/>
      <c r="V284" s="17"/>
      <c r="W284" s="17"/>
      <c r="X284" s="17"/>
      <c r="Y284" s="18"/>
      <c r="Z284" s="78"/>
    </row>
    <row r="285" spans="1:26" ht="20.100000000000001" customHeight="1" x14ac:dyDescent="0.15">
      <c r="B285" s="78"/>
      <c r="D285" s="140">
        <f t="shared" si="1"/>
        <v>102</v>
      </c>
      <c r="E285" s="135"/>
      <c r="F285" s="136"/>
      <c r="G285" s="141" t="s">
        <v>179</v>
      </c>
      <c r="H285" s="142"/>
      <c r="I285" s="142"/>
      <c r="J285" s="142"/>
      <c r="K285" s="142"/>
      <c r="L285" s="142"/>
      <c r="M285" s="143"/>
      <c r="N285" s="2"/>
      <c r="O285" s="16"/>
      <c r="P285" s="17"/>
      <c r="Q285" s="17"/>
      <c r="R285" s="17"/>
      <c r="S285" s="17"/>
      <c r="T285" s="17"/>
      <c r="U285" s="17"/>
      <c r="V285" s="17"/>
      <c r="W285" s="17"/>
      <c r="X285" s="17"/>
      <c r="Y285" s="18"/>
      <c r="Z285" s="78"/>
    </row>
    <row r="286" spans="1:26" ht="20.100000000000001" customHeight="1" x14ac:dyDescent="0.15">
      <c r="B286" s="78"/>
      <c r="D286" s="140">
        <f t="shared" si="1"/>
        <v>103</v>
      </c>
      <c r="E286" s="135"/>
      <c r="F286" s="136"/>
      <c r="G286" s="141" t="s">
        <v>180</v>
      </c>
      <c r="H286" s="142"/>
      <c r="I286" s="142"/>
      <c r="J286" s="142"/>
      <c r="K286" s="142"/>
      <c r="L286" s="142"/>
      <c r="M286" s="143"/>
      <c r="N286" s="2"/>
      <c r="O286" s="16"/>
      <c r="P286" s="17"/>
      <c r="Q286" s="17"/>
      <c r="R286" s="17"/>
      <c r="S286" s="17"/>
      <c r="T286" s="17"/>
      <c r="U286" s="17"/>
      <c r="V286" s="17"/>
      <c r="W286" s="17"/>
      <c r="X286" s="17"/>
      <c r="Y286" s="18"/>
      <c r="Z286" s="78"/>
    </row>
    <row r="287" spans="1:26" ht="20.100000000000001" customHeight="1" x14ac:dyDescent="0.15">
      <c r="A287" s="151">
        <f>IF(AND(N287="○",TRIM(O279)=""),1001,0)</f>
        <v>0</v>
      </c>
      <c r="B287" s="78"/>
      <c r="D287" s="144">
        <f t="shared" si="1"/>
        <v>104</v>
      </c>
      <c r="E287" s="135"/>
      <c r="F287" s="136"/>
      <c r="G287" s="145" t="s">
        <v>181</v>
      </c>
      <c r="H287" s="146"/>
      <c r="I287" s="146"/>
      <c r="J287" s="146"/>
      <c r="K287" s="146"/>
      <c r="L287" s="146"/>
      <c r="M287" s="147"/>
      <c r="N287" s="3"/>
      <c r="O287" s="19"/>
      <c r="P287" s="20"/>
      <c r="Q287" s="20"/>
      <c r="R287" s="20"/>
      <c r="S287" s="20"/>
      <c r="T287" s="20"/>
      <c r="U287" s="20"/>
      <c r="V287" s="20"/>
      <c r="W287" s="20"/>
      <c r="X287" s="20"/>
      <c r="Y287" s="21"/>
      <c r="Z287" s="78"/>
    </row>
    <row r="288" spans="1:26" ht="20.100000000000001" customHeight="1" x14ac:dyDescent="0.15">
      <c r="B288" s="78"/>
      <c r="D288" s="148">
        <f t="shared" si="1"/>
        <v>105</v>
      </c>
      <c r="E288" s="149" t="s">
        <v>43</v>
      </c>
      <c r="F288" s="150"/>
      <c r="G288" s="137" t="s">
        <v>182</v>
      </c>
      <c r="H288" s="138"/>
      <c r="I288" s="138"/>
      <c r="J288" s="138"/>
      <c r="K288" s="138"/>
      <c r="L288" s="138"/>
      <c r="M288" s="139"/>
      <c r="N288" s="4"/>
      <c r="O288" s="13"/>
      <c r="P288" s="14"/>
      <c r="Q288" s="14"/>
      <c r="R288" s="14"/>
      <c r="S288" s="14"/>
      <c r="T288" s="14"/>
      <c r="U288" s="14"/>
      <c r="V288" s="14"/>
      <c r="W288" s="14"/>
      <c r="X288" s="14"/>
      <c r="Y288" s="15"/>
      <c r="Z288" s="78"/>
    </row>
    <row r="289" spans="1:26" ht="20.100000000000001" customHeight="1" x14ac:dyDescent="0.15">
      <c r="B289" s="78"/>
      <c r="D289" s="140">
        <f t="shared" si="1"/>
        <v>106</v>
      </c>
      <c r="E289" s="135"/>
      <c r="F289" s="136"/>
      <c r="G289" s="141" t="s">
        <v>183</v>
      </c>
      <c r="H289" s="142"/>
      <c r="I289" s="142"/>
      <c r="J289" s="142"/>
      <c r="K289" s="142"/>
      <c r="L289" s="142"/>
      <c r="M289" s="143"/>
      <c r="N289" s="2"/>
      <c r="O289" s="16"/>
      <c r="P289" s="17"/>
      <c r="Q289" s="17"/>
      <c r="R289" s="17"/>
      <c r="S289" s="17"/>
      <c r="T289" s="17"/>
      <c r="U289" s="17"/>
      <c r="V289" s="17"/>
      <c r="W289" s="17"/>
      <c r="X289" s="17"/>
      <c r="Y289" s="18"/>
      <c r="Z289" s="78"/>
    </row>
    <row r="290" spans="1:26" ht="20.100000000000001" customHeight="1" x14ac:dyDescent="0.15">
      <c r="B290" s="78"/>
      <c r="D290" s="140">
        <f t="shared" si="1"/>
        <v>107</v>
      </c>
      <c r="E290" s="135"/>
      <c r="F290" s="136"/>
      <c r="G290" s="141" t="s">
        <v>184</v>
      </c>
      <c r="H290" s="142"/>
      <c r="I290" s="142"/>
      <c r="J290" s="142"/>
      <c r="K290" s="142"/>
      <c r="L290" s="142"/>
      <c r="M290" s="143"/>
      <c r="N290" s="2"/>
      <c r="O290" s="16"/>
      <c r="P290" s="17"/>
      <c r="Q290" s="17"/>
      <c r="R290" s="17"/>
      <c r="S290" s="17"/>
      <c r="T290" s="17"/>
      <c r="U290" s="17"/>
      <c r="V290" s="17"/>
      <c r="W290" s="17"/>
      <c r="X290" s="17"/>
      <c r="Y290" s="18"/>
      <c r="Z290" s="78"/>
    </row>
    <row r="291" spans="1:26" ht="20.100000000000001" customHeight="1" x14ac:dyDescent="0.15">
      <c r="B291" s="78"/>
      <c r="D291" s="140">
        <f t="shared" si="1"/>
        <v>108</v>
      </c>
      <c r="E291" s="135"/>
      <c r="F291" s="136"/>
      <c r="G291" s="141" t="s">
        <v>185</v>
      </c>
      <c r="H291" s="142"/>
      <c r="I291" s="142"/>
      <c r="J291" s="142"/>
      <c r="K291" s="142"/>
      <c r="L291" s="142"/>
      <c r="M291" s="143"/>
      <c r="N291" s="2"/>
      <c r="O291" s="16"/>
      <c r="P291" s="17"/>
      <c r="Q291" s="17"/>
      <c r="R291" s="17"/>
      <c r="S291" s="17"/>
      <c r="T291" s="17"/>
      <c r="U291" s="17"/>
      <c r="V291" s="17"/>
      <c r="W291" s="17"/>
      <c r="X291" s="17"/>
      <c r="Y291" s="18"/>
      <c r="Z291" s="78"/>
    </row>
    <row r="292" spans="1:26" ht="20.100000000000001" customHeight="1" x14ac:dyDescent="0.15">
      <c r="B292" s="78"/>
      <c r="D292" s="140">
        <f t="shared" si="1"/>
        <v>109</v>
      </c>
      <c r="E292" s="135"/>
      <c r="F292" s="136"/>
      <c r="G292" s="141" t="s">
        <v>186</v>
      </c>
      <c r="H292" s="142"/>
      <c r="I292" s="142"/>
      <c r="J292" s="142"/>
      <c r="K292" s="142"/>
      <c r="L292" s="142"/>
      <c r="M292" s="143"/>
      <c r="N292" s="2"/>
      <c r="O292" s="16"/>
      <c r="P292" s="17"/>
      <c r="Q292" s="17"/>
      <c r="R292" s="17"/>
      <c r="S292" s="17"/>
      <c r="T292" s="17"/>
      <c r="U292" s="17"/>
      <c r="V292" s="17"/>
      <c r="W292" s="17"/>
      <c r="X292" s="17"/>
      <c r="Y292" s="18"/>
      <c r="Z292" s="78"/>
    </row>
    <row r="293" spans="1:26" ht="20.100000000000001" customHeight="1" x14ac:dyDescent="0.15">
      <c r="B293" s="78"/>
      <c r="D293" s="140">
        <f t="shared" si="1"/>
        <v>110</v>
      </c>
      <c r="E293" s="135"/>
      <c r="F293" s="136"/>
      <c r="G293" s="141" t="s">
        <v>187</v>
      </c>
      <c r="H293" s="142"/>
      <c r="I293" s="142"/>
      <c r="J293" s="142"/>
      <c r="K293" s="142"/>
      <c r="L293" s="142"/>
      <c r="M293" s="143"/>
      <c r="N293" s="2"/>
      <c r="O293" s="16"/>
      <c r="P293" s="17"/>
      <c r="Q293" s="17"/>
      <c r="R293" s="17"/>
      <c r="S293" s="17"/>
      <c r="T293" s="17"/>
      <c r="U293" s="17"/>
      <c r="V293" s="17"/>
      <c r="W293" s="17"/>
      <c r="X293" s="17"/>
      <c r="Y293" s="18"/>
      <c r="Z293" s="78"/>
    </row>
    <row r="294" spans="1:26" ht="20.100000000000001" customHeight="1" x14ac:dyDescent="0.15">
      <c r="B294" s="78"/>
      <c r="D294" s="140">
        <f t="shared" si="1"/>
        <v>111</v>
      </c>
      <c r="E294" s="135"/>
      <c r="F294" s="136"/>
      <c r="G294" s="141" t="s">
        <v>188</v>
      </c>
      <c r="H294" s="142"/>
      <c r="I294" s="142"/>
      <c r="J294" s="142"/>
      <c r="K294" s="142"/>
      <c r="L294" s="142"/>
      <c r="M294" s="143"/>
      <c r="N294" s="2"/>
      <c r="O294" s="16"/>
      <c r="P294" s="17"/>
      <c r="Q294" s="17"/>
      <c r="R294" s="17"/>
      <c r="S294" s="17"/>
      <c r="T294" s="17"/>
      <c r="U294" s="17"/>
      <c r="V294" s="17"/>
      <c r="W294" s="17"/>
      <c r="X294" s="17"/>
      <c r="Y294" s="18"/>
      <c r="Z294" s="78"/>
    </row>
    <row r="295" spans="1:26" ht="20.100000000000001" customHeight="1" x14ac:dyDescent="0.15">
      <c r="B295" s="78"/>
      <c r="D295" s="140">
        <f t="shared" si="1"/>
        <v>112</v>
      </c>
      <c r="E295" s="135"/>
      <c r="F295" s="136"/>
      <c r="G295" s="141" t="s">
        <v>189</v>
      </c>
      <c r="H295" s="142"/>
      <c r="I295" s="142"/>
      <c r="J295" s="142"/>
      <c r="K295" s="142"/>
      <c r="L295" s="142"/>
      <c r="M295" s="143"/>
      <c r="N295" s="2"/>
      <c r="O295" s="16"/>
      <c r="P295" s="17"/>
      <c r="Q295" s="17"/>
      <c r="R295" s="17"/>
      <c r="S295" s="17"/>
      <c r="T295" s="17"/>
      <c r="U295" s="17"/>
      <c r="V295" s="17"/>
      <c r="W295" s="17"/>
      <c r="X295" s="17"/>
      <c r="Y295" s="18"/>
      <c r="Z295" s="78"/>
    </row>
    <row r="296" spans="1:26" ht="20.100000000000001" customHeight="1" x14ac:dyDescent="0.15">
      <c r="B296" s="78"/>
      <c r="D296" s="140">
        <f t="shared" si="1"/>
        <v>113</v>
      </c>
      <c r="E296" s="135"/>
      <c r="F296" s="136"/>
      <c r="G296" s="141" t="s">
        <v>190</v>
      </c>
      <c r="H296" s="142"/>
      <c r="I296" s="142"/>
      <c r="J296" s="142"/>
      <c r="K296" s="142"/>
      <c r="L296" s="142"/>
      <c r="M296" s="143"/>
      <c r="N296" s="2"/>
      <c r="O296" s="16"/>
      <c r="P296" s="17"/>
      <c r="Q296" s="17"/>
      <c r="R296" s="17"/>
      <c r="S296" s="17"/>
      <c r="T296" s="17"/>
      <c r="U296" s="17"/>
      <c r="V296" s="17"/>
      <c r="W296" s="17"/>
      <c r="X296" s="17"/>
      <c r="Y296" s="18"/>
      <c r="Z296" s="78"/>
    </row>
    <row r="297" spans="1:26" ht="20.100000000000001" customHeight="1" x14ac:dyDescent="0.15">
      <c r="B297" s="78"/>
      <c r="D297" s="140">
        <f t="shared" si="1"/>
        <v>114</v>
      </c>
      <c r="E297" s="135"/>
      <c r="F297" s="136"/>
      <c r="G297" s="141" t="s">
        <v>191</v>
      </c>
      <c r="H297" s="142"/>
      <c r="I297" s="142"/>
      <c r="J297" s="142"/>
      <c r="K297" s="142"/>
      <c r="L297" s="142"/>
      <c r="M297" s="143"/>
      <c r="N297" s="2"/>
      <c r="O297" s="16"/>
      <c r="P297" s="17"/>
      <c r="Q297" s="17"/>
      <c r="R297" s="17"/>
      <c r="S297" s="17"/>
      <c r="T297" s="17"/>
      <c r="U297" s="17"/>
      <c r="V297" s="17"/>
      <c r="W297" s="17"/>
      <c r="X297" s="17"/>
      <c r="Y297" s="18"/>
      <c r="Z297" s="78"/>
    </row>
    <row r="298" spans="1:26" ht="20.100000000000001" customHeight="1" x14ac:dyDescent="0.15">
      <c r="A298" s="151">
        <f>IF(AND(N298="○",TRIM(O288)=""),1001,0)</f>
        <v>0</v>
      </c>
      <c r="B298" s="78"/>
      <c r="D298" s="144">
        <f t="shared" si="1"/>
        <v>115</v>
      </c>
      <c r="E298" s="135"/>
      <c r="F298" s="136"/>
      <c r="G298" s="145" t="s">
        <v>192</v>
      </c>
      <c r="H298" s="146"/>
      <c r="I298" s="146"/>
      <c r="J298" s="146"/>
      <c r="K298" s="146"/>
      <c r="L298" s="146"/>
      <c r="M298" s="147"/>
      <c r="N298" s="3"/>
      <c r="O298" s="19"/>
      <c r="P298" s="20"/>
      <c r="Q298" s="20"/>
      <c r="R298" s="20"/>
      <c r="S298" s="20"/>
      <c r="T298" s="20"/>
      <c r="U298" s="20"/>
      <c r="V298" s="20"/>
      <c r="W298" s="20"/>
      <c r="X298" s="20"/>
      <c r="Y298" s="21"/>
      <c r="Z298" s="78"/>
    </row>
    <row r="299" spans="1:26" ht="20.100000000000001" customHeight="1" x14ac:dyDescent="0.15">
      <c r="B299" s="78"/>
      <c r="D299" s="148">
        <f t="shared" si="1"/>
        <v>116</v>
      </c>
      <c r="E299" s="135" t="s">
        <v>44</v>
      </c>
      <c r="F299" s="136"/>
      <c r="G299" s="137" t="s">
        <v>193</v>
      </c>
      <c r="H299" s="138"/>
      <c r="I299" s="138"/>
      <c r="J299" s="138"/>
      <c r="K299" s="138"/>
      <c r="L299" s="138"/>
      <c r="M299" s="139"/>
      <c r="N299" s="4"/>
      <c r="O299" s="13"/>
      <c r="P299" s="14"/>
      <c r="Q299" s="14"/>
      <c r="R299" s="14"/>
      <c r="S299" s="14"/>
      <c r="T299" s="14"/>
      <c r="U299" s="14"/>
      <c r="V299" s="14"/>
      <c r="W299" s="14"/>
      <c r="X299" s="14"/>
      <c r="Y299" s="15"/>
      <c r="Z299" s="78"/>
    </row>
    <row r="300" spans="1:26" ht="20.100000000000001" customHeight="1" x14ac:dyDescent="0.15">
      <c r="B300" s="78"/>
      <c r="D300" s="140">
        <f t="shared" si="1"/>
        <v>117</v>
      </c>
      <c r="E300" s="135"/>
      <c r="F300" s="136"/>
      <c r="G300" s="141" t="s">
        <v>194</v>
      </c>
      <c r="H300" s="142"/>
      <c r="I300" s="142"/>
      <c r="J300" s="142"/>
      <c r="K300" s="142"/>
      <c r="L300" s="142"/>
      <c r="M300" s="143"/>
      <c r="N300" s="2"/>
      <c r="O300" s="16"/>
      <c r="P300" s="17"/>
      <c r="Q300" s="17"/>
      <c r="R300" s="17"/>
      <c r="S300" s="17"/>
      <c r="T300" s="17"/>
      <c r="U300" s="17"/>
      <c r="V300" s="17"/>
      <c r="W300" s="17"/>
      <c r="X300" s="17"/>
      <c r="Y300" s="18"/>
      <c r="Z300" s="78"/>
    </row>
    <row r="301" spans="1:26" ht="20.100000000000001" customHeight="1" x14ac:dyDescent="0.15">
      <c r="B301" s="78"/>
      <c r="D301" s="140">
        <f t="shared" si="1"/>
        <v>118</v>
      </c>
      <c r="E301" s="135"/>
      <c r="F301" s="136"/>
      <c r="G301" s="141" t="s">
        <v>195</v>
      </c>
      <c r="H301" s="142"/>
      <c r="I301" s="142"/>
      <c r="J301" s="142"/>
      <c r="K301" s="142"/>
      <c r="L301" s="142"/>
      <c r="M301" s="143"/>
      <c r="N301" s="2"/>
      <c r="O301" s="16"/>
      <c r="P301" s="17"/>
      <c r="Q301" s="17"/>
      <c r="R301" s="17"/>
      <c r="S301" s="17"/>
      <c r="T301" s="17"/>
      <c r="U301" s="17"/>
      <c r="V301" s="17"/>
      <c r="W301" s="17"/>
      <c r="X301" s="17"/>
      <c r="Y301" s="18"/>
      <c r="Z301" s="78"/>
    </row>
    <row r="302" spans="1:26" ht="20.100000000000001" customHeight="1" x14ac:dyDescent="0.15">
      <c r="B302" s="78"/>
      <c r="D302" s="140">
        <f t="shared" si="1"/>
        <v>119</v>
      </c>
      <c r="E302" s="135"/>
      <c r="F302" s="136"/>
      <c r="G302" s="141" t="s">
        <v>196</v>
      </c>
      <c r="H302" s="142"/>
      <c r="I302" s="142"/>
      <c r="J302" s="142"/>
      <c r="K302" s="142"/>
      <c r="L302" s="142"/>
      <c r="M302" s="143"/>
      <c r="N302" s="2"/>
      <c r="O302" s="16"/>
      <c r="P302" s="17"/>
      <c r="Q302" s="17"/>
      <c r="R302" s="17"/>
      <c r="S302" s="17"/>
      <c r="T302" s="17"/>
      <c r="U302" s="17"/>
      <c r="V302" s="17"/>
      <c r="W302" s="17"/>
      <c r="X302" s="17"/>
      <c r="Y302" s="18"/>
      <c r="Z302" s="78"/>
    </row>
    <row r="303" spans="1:26" ht="20.100000000000001" customHeight="1" x14ac:dyDescent="0.15">
      <c r="A303" s="151">
        <f>IF(AND(N303="○",TRIM(O299)=""),1001,0)</f>
        <v>0</v>
      </c>
      <c r="B303" s="78"/>
      <c r="D303" s="144">
        <f t="shared" si="1"/>
        <v>120</v>
      </c>
      <c r="E303" s="135"/>
      <c r="F303" s="136"/>
      <c r="G303" s="145" t="s">
        <v>197</v>
      </c>
      <c r="H303" s="146"/>
      <c r="I303" s="146"/>
      <c r="J303" s="146"/>
      <c r="K303" s="146"/>
      <c r="L303" s="146"/>
      <c r="M303" s="147"/>
      <c r="N303" s="3"/>
      <c r="O303" s="19"/>
      <c r="P303" s="20"/>
      <c r="Q303" s="20"/>
      <c r="R303" s="20"/>
      <c r="S303" s="20"/>
      <c r="T303" s="20"/>
      <c r="U303" s="20"/>
      <c r="V303" s="20"/>
      <c r="W303" s="20"/>
      <c r="X303" s="20"/>
      <c r="Y303" s="21"/>
      <c r="Z303" s="78"/>
    </row>
    <row r="304" spans="1:26" ht="20.100000000000001" customHeight="1" x14ac:dyDescent="0.15">
      <c r="B304" s="78"/>
      <c r="D304" s="148">
        <f t="shared" si="1"/>
        <v>121</v>
      </c>
      <c r="E304" s="135" t="s">
        <v>45</v>
      </c>
      <c r="F304" s="136"/>
      <c r="G304" s="137" t="s">
        <v>198</v>
      </c>
      <c r="H304" s="138"/>
      <c r="I304" s="138"/>
      <c r="J304" s="138"/>
      <c r="K304" s="138"/>
      <c r="L304" s="138"/>
      <c r="M304" s="139"/>
      <c r="N304" s="4"/>
      <c r="O304" s="13"/>
      <c r="P304" s="14"/>
      <c r="Q304" s="14"/>
      <c r="R304" s="14"/>
      <c r="S304" s="14"/>
      <c r="T304" s="14"/>
      <c r="U304" s="14"/>
      <c r="V304" s="14"/>
      <c r="W304" s="14"/>
      <c r="X304" s="14"/>
      <c r="Y304" s="15"/>
      <c r="Z304" s="78"/>
    </row>
    <row r="305" spans="1:26" ht="20.100000000000001" customHeight="1" x14ac:dyDescent="0.15">
      <c r="B305" s="78"/>
      <c r="D305" s="140">
        <f t="shared" si="1"/>
        <v>122</v>
      </c>
      <c r="E305" s="135"/>
      <c r="F305" s="136"/>
      <c r="G305" s="141" t="s">
        <v>199</v>
      </c>
      <c r="H305" s="142"/>
      <c r="I305" s="142"/>
      <c r="J305" s="142"/>
      <c r="K305" s="142"/>
      <c r="L305" s="142"/>
      <c r="M305" s="143"/>
      <c r="N305" s="2"/>
      <c r="O305" s="16"/>
      <c r="P305" s="17"/>
      <c r="Q305" s="17"/>
      <c r="R305" s="17"/>
      <c r="S305" s="17"/>
      <c r="T305" s="17"/>
      <c r="U305" s="17"/>
      <c r="V305" s="17"/>
      <c r="W305" s="17"/>
      <c r="X305" s="17"/>
      <c r="Y305" s="18"/>
      <c r="Z305" s="78"/>
    </row>
    <row r="306" spans="1:26" ht="20.100000000000001" customHeight="1" x14ac:dyDescent="0.15">
      <c r="B306" s="78"/>
      <c r="D306" s="140">
        <f t="shared" si="1"/>
        <v>123</v>
      </c>
      <c r="E306" s="135"/>
      <c r="F306" s="136"/>
      <c r="G306" s="141" t="s">
        <v>200</v>
      </c>
      <c r="H306" s="142"/>
      <c r="I306" s="142"/>
      <c r="J306" s="142"/>
      <c r="K306" s="142"/>
      <c r="L306" s="142"/>
      <c r="M306" s="143"/>
      <c r="N306" s="2"/>
      <c r="O306" s="16"/>
      <c r="P306" s="17"/>
      <c r="Q306" s="17"/>
      <c r="R306" s="17"/>
      <c r="S306" s="17"/>
      <c r="T306" s="17"/>
      <c r="U306" s="17"/>
      <c r="V306" s="17"/>
      <c r="W306" s="17"/>
      <c r="X306" s="17"/>
      <c r="Y306" s="18"/>
      <c r="Z306" s="78"/>
    </row>
    <row r="307" spans="1:26" ht="20.100000000000001" customHeight="1" x14ac:dyDescent="0.15">
      <c r="B307" s="78"/>
      <c r="D307" s="140">
        <f t="shared" si="1"/>
        <v>124</v>
      </c>
      <c r="E307" s="135"/>
      <c r="F307" s="136"/>
      <c r="G307" s="141" t="s">
        <v>201</v>
      </c>
      <c r="H307" s="142"/>
      <c r="I307" s="142"/>
      <c r="J307" s="142"/>
      <c r="K307" s="142"/>
      <c r="L307" s="142"/>
      <c r="M307" s="143"/>
      <c r="N307" s="2"/>
      <c r="O307" s="16"/>
      <c r="P307" s="17"/>
      <c r="Q307" s="17"/>
      <c r="R307" s="17"/>
      <c r="S307" s="17"/>
      <c r="T307" s="17"/>
      <c r="U307" s="17"/>
      <c r="V307" s="17"/>
      <c r="W307" s="17"/>
      <c r="X307" s="17"/>
      <c r="Y307" s="18"/>
      <c r="Z307" s="78"/>
    </row>
    <row r="308" spans="1:26" ht="20.100000000000001" customHeight="1" x14ac:dyDescent="0.15">
      <c r="B308" s="78"/>
      <c r="D308" s="140">
        <f t="shared" si="1"/>
        <v>125</v>
      </c>
      <c r="E308" s="135"/>
      <c r="F308" s="136"/>
      <c r="G308" s="141" t="s">
        <v>202</v>
      </c>
      <c r="H308" s="142"/>
      <c r="I308" s="142"/>
      <c r="J308" s="142"/>
      <c r="K308" s="142"/>
      <c r="L308" s="142"/>
      <c r="M308" s="143"/>
      <c r="N308" s="2"/>
      <c r="O308" s="16"/>
      <c r="P308" s="17"/>
      <c r="Q308" s="17"/>
      <c r="R308" s="17"/>
      <c r="S308" s="17"/>
      <c r="T308" s="17"/>
      <c r="U308" s="17"/>
      <c r="V308" s="17"/>
      <c r="W308" s="17"/>
      <c r="X308" s="17"/>
      <c r="Y308" s="18"/>
      <c r="Z308" s="78"/>
    </row>
    <row r="309" spans="1:26" ht="20.100000000000001" customHeight="1" x14ac:dyDescent="0.15">
      <c r="B309" s="78"/>
      <c r="D309" s="140">
        <f t="shared" si="1"/>
        <v>126</v>
      </c>
      <c r="E309" s="135"/>
      <c r="F309" s="136"/>
      <c r="G309" s="141" t="s">
        <v>203</v>
      </c>
      <c r="H309" s="142"/>
      <c r="I309" s="142"/>
      <c r="J309" s="142"/>
      <c r="K309" s="142"/>
      <c r="L309" s="142"/>
      <c r="M309" s="143"/>
      <c r="N309" s="2"/>
      <c r="O309" s="16"/>
      <c r="P309" s="17"/>
      <c r="Q309" s="17"/>
      <c r="R309" s="17"/>
      <c r="S309" s="17"/>
      <c r="T309" s="17"/>
      <c r="U309" s="17"/>
      <c r="V309" s="17"/>
      <c r="W309" s="17"/>
      <c r="X309" s="17"/>
      <c r="Y309" s="18"/>
      <c r="Z309" s="78"/>
    </row>
    <row r="310" spans="1:26" ht="20.100000000000001" customHeight="1" x14ac:dyDescent="0.15">
      <c r="B310" s="78"/>
      <c r="D310" s="140">
        <f t="shared" si="1"/>
        <v>127</v>
      </c>
      <c r="E310" s="135"/>
      <c r="F310" s="136"/>
      <c r="G310" s="141" t="s">
        <v>204</v>
      </c>
      <c r="H310" s="142"/>
      <c r="I310" s="142"/>
      <c r="J310" s="142"/>
      <c r="K310" s="142"/>
      <c r="L310" s="142"/>
      <c r="M310" s="143"/>
      <c r="N310" s="2"/>
      <c r="O310" s="16"/>
      <c r="P310" s="17"/>
      <c r="Q310" s="17"/>
      <c r="R310" s="17"/>
      <c r="S310" s="17"/>
      <c r="T310" s="17"/>
      <c r="U310" s="17"/>
      <c r="V310" s="17"/>
      <c r="W310" s="17"/>
      <c r="X310" s="17"/>
      <c r="Y310" s="18"/>
      <c r="Z310" s="78"/>
    </row>
    <row r="311" spans="1:26" ht="20.100000000000001" customHeight="1" x14ac:dyDescent="0.15">
      <c r="B311" s="78"/>
      <c r="D311" s="140">
        <f t="shared" si="1"/>
        <v>128</v>
      </c>
      <c r="E311" s="135"/>
      <c r="F311" s="136"/>
      <c r="G311" s="141" t="s">
        <v>205</v>
      </c>
      <c r="H311" s="142"/>
      <c r="I311" s="142"/>
      <c r="J311" s="142"/>
      <c r="K311" s="142"/>
      <c r="L311" s="142"/>
      <c r="M311" s="143"/>
      <c r="N311" s="2"/>
      <c r="O311" s="16"/>
      <c r="P311" s="17"/>
      <c r="Q311" s="17"/>
      <c r="R311" s="17"/>
      <c r="S311" s="17"/>
      <c r="T311" s="17"/>
      <c r="U311" s="17"/>
      <c r="V311" s="17"/>
      <c r="W311" s="17"/>
      <c r="X311" s="17"/>
      <c r="Y311" s="18"/>
      <c r="Z311" s="78"/>
    </row>
    <row r="312" spans="1:26" ht="20.100000000000001" customHeight="1" x14ac:dyDescent="0.15">
      <c r="B312" s="78"/>
      <c r="D312" s="140">
        <f t="shared" si="1"/>
        <v>129</v>
      </c>
      <c r="E312" s="135"/>
      <c r="F312" s="136"/>
      <c r="G312" s="141" t="s">
        <v>206</v>
      </c>
      <c r="H312" s="142"/>
      <c r="I312" s="142"/>
      <c r="J312" s="142"/>
      <c r="K312" s="142"/>
      <c r="L312" s="142"/>
      <c r="M312" s="143"/>
      <c r="N312" s="2"/>
      <c r="O312" s="16"/>
      <c r="P312" s="17"/>
      <c r="Q312" s="17"/>
      <c r="R312" s="17"/>
      <c r="S312" s="17"/>
      <c r="T312" s="17"/>
      <c r="U312" s="17"/>
      <c r="V312" s="17"/>
      <c r="W312" s="17"/>
      <c r="X312" s="17"/>
      <c r="Y312" s="18"/>
      <c r="Z312" s="78"/>
    </row>
    <row r="313" spans="1:26" ht="20.100000000000001" customHeight="1" x14ac:dyDescent="0.15">
      <c r="B313" s="78"/>
      <c r="D313" s="140">
        <f t="shared" si="1"/>
        <v>130</v>
      </c>
      <c r="E313" s="135"/>
      <c r="F313" s="136"/>
      <c r="G313" s="141" t="s">
        <v>207</v>
      </c>
      <c r="H313" s="142"/>
      <c r="I313" s="142"/>
      <c r="J313" s="142"/>
      <c r="K313" s="142"/>
      <c r="L313" s="142"/>
      <c r="M313" s="143"/>
      <c r="N313" s="2"/>
      <c r="O313" s="16"/>
      <c r="P313" s="17"/>
      <c r="Q313" s="17"/>
      <c r="R313" s="17"/>
      <c r="S313" s="17"/>
      <c r="T313" s="17"/>
      <c r="U313" s="17"/>
      <c r="V313" s="17"/>
      <c r="W313" s="17"/>
      <c r="X313" s="17"/>
      <c r="Y313" s="18"/>
      <c r="Z313" s="78"/>
    </row>
    <row r="314" spans="1:26" ht="20.100000000000001" customHeight="1" x14ac:dyDescent="0.15">
      <c r="B314" s="78"/>
      <c r="D314" s="140">
        <f t="shared" ref="D314:D377" si="2">D313+1</f>
        <v>131</v>
      </c>
      <c r="E314" s="135"/>
      <c r="F314" s="136"/>
      <c r="G314" s="141" t="s">
        <v>208</v>
      </c>
      <c r="H314" s="142"/>
      <c r="I314" s="142"/>
      <c r="J314" s="142"/>
      <c r="K314" s="142"/>
      <c r="L314" s="142"/>
      <c r="M314" s="143"/>
      <c r="N314" s="2"/>
      <c r="O314" s="16"/>
      <c r="P314" s="17"/>
      <c r="Q314" s="17"/>
      <c r="R314" s="17"/>
      <c r="S314" s="17"/>
      <c r="T314" s="17"/>
      <c r="U314" s="17"/>
      <c r="V314" s="17"/>
      <c r="W314" s="17"/>
      <c r="X314" s="17"/>
      <c r="Y314" s="18"/>
      <c r="Z314" s="78"/>
    </row>
    <row r="315" spans="1:26" ht="20.100000000000001" customHeight="1" x14ac:dyDescent="0.15">
      <c r="B315" s="78"/>
      <c r="D315" s="140">
        <f t="shared" si="2"/>
        <v>132</v>
      </c>
      <c r="E315" s="135"/>
      <c r="F315" s="136"/>
      <c r="G315" s="141" t="s">
        <v>209</v>
      </c>
      <c r="H315" s="142"/>
      <c r="I315" s="142"/>
      <c r="J315" s="142"/>
      <c r="K315" s="142"/>
      <c r="L315" s="142"/>
      <c r="M315" s="143"/>
      <c r="N315" s="2"/>
      <c r="O315" s="16"/>
      <c r="P315" s="17"/>
      <c r="Q315" s="17"/>
      <c r="R315" s="17"/>
      <c r="S315" s="17"/>
      <c r="T315" s="17"/>
      <c r="U315" s="17"/>
      <c r="V315" s="17"/>
      <c r="W315" s="17"/>
      <c r="X315" s="17"/>
      <c r="Y315" s="18"/>
      <c r="Z315" s="78"/>
    </row>
    <row r="316" spans="1:26" ht="20.100000000000001" customHeight="1" x14ac:dyDescent="0.15">
      <c r="B316" s="78"/>
      <c r="D316" s="140">
        <f t="shared" si="2"/>
        <v>133</v>
      </c>
      <c r="E316" s="135"/>
      <c r="F316" s="136"/>
      <c r="G316" s="141" t="s">
        <v>210</v>
      </c>
      <c r="H316" s="142"/>
      <c r="I316" s="142"/>
      <c r="J316" s="142"/>
      <c r="K316" s="142"/>
      <c r="L316" s="142"/>
      <c r="M316" s="143"/>
      <c r="N316" s="2"/>
      <c r="O316" s="16"/>
      <c r="P316" s="17"/>
      <c r="Q316" s="17"/>
      <c r="R316" s="17"/>
      <c r="S316" s="17"/>
      <c r="T316" s="17"/>
      <c r="U316" s="17"/>
      <c r="V316" s="17"/>
      <c r="W316" s="17"/>
      <c r="X316" s="17"/>
      <c r="Y316" s="18"/>
      <c r="Z316" s="78"/>
    </row>
    <row r="317" spans="1:26" ht="20.100000000000001" customHeight="1" x14ac:dyDescent="0.15">
      <c r="A317" s="151">
        <f>IF(AND(N317="○",TRIM(O304)=""),1001,0)</f>
        <v>0</v>
      </c>
      <c r="B317" s="78"/>
      <c r="D317" s="144">
        <f t="shared" si="2"/>
        <v>134</v>
      </c>
      <c r="E317" s="135"/>
      <c r="F317" s="136"/>
      <c r="G317" s="145" t="s">
        <v>211</v>
      </c>
      <c r="H317" s="146"/>
      <c r="I317" s="146"/>
      <c r="J317" s="146"/>
      <c r="K317" s="146"/>
      <c r="L317" s="146"/>
      <c r="M317" s="147"/>
      <c r="N317" s="3"/>
      <c r="O317" s="19"/>
      <c r="P317" s="20"/>
      <c r="Q317" s="20"/>
      <c r="R317" s="20"/>
      <c r="S317" s="20"/>
      <c r="T317" s="20"/>
      <c r="U317" s="20"/>
      <c r="V317" s="20"/>
      <c r="W317" s="20"/>
      <c r="X317" s="20"/>
      <c r="Y317" s="21"/>
      <c r="Z317" s="78"/>
    </row>
    <row r="318" spans="1:26" ht="20.100000000000001" customHeight="1" x14ac:dyDescent="0.15">
      <c r="B318" s="78"/>
      <c r="D318" s="148">
        <f t="shared" si="2"/>
        <v>135</v>
      </c>
      <c r="E318" s="135" t="s">
        <v>46</v>
      </c>
      <c r="F318" s="136"/>
      <c r="G318" s="137" t="s">
        <v>212</v>
      </c>
      <c r="H318" s="138"/>
      <c r="I318" s="138"/>
      <c r="J318" s="138"/>
      <c r="K318" s="138"/>
      <c r="L318" s="138"/>
      <c r="M318" s="139"/>
      <c r="N318" s="4"/>
      <c r="O318" s="13"/>
      <c r="P318" s="14"/>
      <c r="Q318" s="14"/>
      <c r="R318" s="14"/>
      <c r="S318" s="14"/>
      <c r="T318" s="14"/>
      <c r="U318" s="14"/>
      <c r="V318" s="14"/>
      <c r="W318" s="14"/>
      <c r="X318" s="14"/>
      <c r="Y318" s="15"/>
      <c r="Z318" s="78"/>
    </row>
    <row r="319" spans="1:26" ht="20.100000000000001" customHeight="1" x14ac:dyDescent="0.15">
      <c r="B319" s="78"/>
      <c r="D319" s="140">
        <f t="shared" si="2"/>
        <v>136</v>
      </c>
      <c r="E319" s="135"/>
      <c r="F319" s="136"/>
      <c r="G319" s="141" t="s">
        <v>213</v>
      </c>
      <c r="H319" s="142"/>
      <c r="I319" s="142"/>
      <c r="J319" s="142"/>
      <c r="K319" s="142"/>
      <c r="L319" s="142"/>
      <c r="M319" s="143"/>
      <c r="N319" s="2"/>
      <c r="O319" s="16"/>
      <c r="P319" s="17"/>
      <c r="Q319" s="17"/>
      <c r="R319" s="17"/>
      <c r="S319" s="17"/>
      <c r="T319" s="17"/>
      <c r="U319" s="17"/>
      <c r="V319" s="17"/>
      <c r="W319" s="17"/>
      <c r="X319" s="17"/>
      <c r="Y319" s="18"/>
      <c r="Z319" s="78"/>
    </row>
    <row r="320" spans="1:26" ht="20.100000000000001" customHeight="1" x14ac:dyDescent="0.15">
      <c r="B320" s="78"/>
      <c r="D320" s="140">
        <f t="shared" si="2"/>
        <v>137</v>
      </c>
      <c r="E320" s="135"/>
      <c r="F320" s="136"/>
      <c r="G320" s="141" t="s">
        <v>214</v>
      </c>
      <c r="H320" s="142"/>
      <c r="I320" s="142"/>
      <c r="J320" s="142"/>
      <c r="K320" s="142"/>
      <c r="L320" s="142"/>
      <c r="M320" s="143"/>
      <c r="N320" s="2"/>
      <c r="O320" s="16"/>
      <c r="P320" s="17"/>
      <c r="Q320" s="17"/>
      <c r="R320" s="17"/>
      <c r="S320" s="17"/>
      <c r="T320" s="17"/>
      <c r="U320" s="17"/>
      <c r="V320" s="17"/>
      <c r="W320" s="17"/>
      <c r="X320" s="17"/>
      <c r="Y320" s="18"/>
      <c r="Z320" s="78"/>
    </row>
    <row r="321" spans="1:26" ht="20.100000000000001" customHeight="1" x14ac:dyDescent="0.15">
      <c r="B321" s="78"/>
      <c r="D321" s="140">
        <f t="shared" si="2"/>
        <v>138</v>
      </c>
      <c r="E321" s="135"/>
      <c r="F321" s="136"/>
      <c r="G321" s="141" t="s">
        <v>215</v>
      </c>
      <c r="H321" s="142"/>
      <c r="I321" s="142"/>
      <c r="J321" s="142"/>
      <c r="K321" s="142"/>
      <c r="L321" s="142"/>
      <c r="M321" s="143"/>
      <c r="N321" s="2"/>
      <c r="O321" s="16"/>
      <c r="P321" s="17"/>
      <c r="Q321" s="17"/>
      <c r="R321" s="17"/>
      <c r="S321" s="17"/>
      <c r="T321" s="17"/>
      <c r="U321" s="17"/>
      <c r="V321" s="17"/>
      <c r="W321" s="17"/>
      <c r="X321" s="17"/>
      <c r="Y321" s="18"/>
      <c r="Z321" s="78"/>
    </row>
    <row r="322" spans="1:26" ht="20.100000000000001" customHeight="1" x14ac:dyDescent="0.15">
      <c r="B322" s="78"/>
      <c r="D322" s="140">
        <f t="shared" si="2"/>
        <v>139</v>
      </c>
      <c r="E322" s="135"/>
      <c r="F322" s="136"/>
      <c r="G322" s="141" t="s">
        <v>216</v>
      </c>
      <c r="H322" s="142"/>
      <c r="I322" s="142"/>
      <c r="J322" s="142"/>
      <c r="K322" s="142"/>
      <c r="L322" s="142"/>
      <c r="M322" s="143"/>
      <c r="N322" s="2"/>
      <c r="O322" s="16"/>
      <c r="P322" s="17"/>
      <c r="Q322" s="17"/>
      <c r="R322" s="17"/>
      <c r="S322" s="17"/>
      <c r="T322" s="17"/>
      <c r="U322" s="17"/>
      <c r="V322" s="17"/>
      <c r="W322" s="17"/>
      <c r="X322" s="17"/>
      <c r="Y322" s="18"/>
      <c r="Z322" s="78"/>
    </row>
    <row r="323" spans="1:26" ht="20.100000000000001" customHeight="1" x14ac:dyDescent="0.15">
      <c r="B323" s="78"/>
      <c r="D323" s="140">
        <f t="shared" si="2"/>
        <v>140</v>
      </c>
      <c r="E323" s="135"/>
      <c r="F323" s="136"/>
      <c r="G323" s="141" t="s">
        <v>217</v>
      </c>
      <c r="H323" s="142"/>
      <c r="I323" s="142"/>
      <c r="J323" s="142"/>
      <c r="K323" s="142"/>
      <c r="L323" s="142"/>
      <c r="M323" s="143"/>
      <c r="N323" s="2"/>
      <c r="O323" s="16"/>
      <c r="P323" s="17"/>
      <c r="Q323" s="17"/>
      <c r="R323" s="17"/>
      <c r="S323" s="17"/>
      <c r="T323" s="17"/>
      <c r="U323" s="17"/>
      <c r="V323" s="17"/>
      <c r="W323" s="17"/>
      <c r="X323" s="17"/>
      <c r="Y323" s="18"/>
      <c r="Z323" s="78"/>
    </row>
    <row r="324" spans="1:26" ht="20.100000000000001" customHeight="1" x14ac:dyDescent="0.15">
      <c r="B324" s="78"/>
      <c r="D324" s="140">
        <f t="shared" si="2"/>
        <v>141</v>
      </c>
      <c r="E324" s="135"/>
      <c r="F324" s="136"/>
      <c r="G324" s="141" t="s">
        <v>218</v>
      </c>
      <c r="H324" s="142"/>
      <c r="I324" s="142"/>
      <c r="J324" s="142"/>
      <c r="K324" s="142"/>
      <c r="L324" s="142"/>
      <c r="M324" s="143"/>
      <c r="N324" s="2"/>
      <c r="O324" s="16"/>
      <c r="P324" s="17"/>
      <c r="Q324" s="17"/>
      <c r="R324" s="17"/>
      <c r="S324" s="17"/>
      <c r="T324" s="17"/>
      <c r="U324" s="17"/>
      <c r="V324" s="17"/>
      <c r="W324" s="17"/>
      <c r="X324" s="17"/>
      <c r="Y324" s="18"/>
      <c r="Z324" s="78"/>
    </row>
    <row r="325" spans="1:26" ht="20.100000000000001" customHeight="1" x14ac:dyDescent="0.15">
      <c r="B325" s="78"/>
      <c r="D325" s="140">
        <f t="shared" si="2"/>
        <v>142</v>
      </c>
      <c r="E325" s="135"/>
      <c r="F325" s="136"/>
      <c r="G325" s="141" t="s">
        <v>219</v>
      </c>
      <c r="H325" s="142"/>
      <c r="I325" s="142"/>
      <c r="J325" s="142"/>
      <c r="K325" s="142"/>
      <c r="L325" s="142"/>
      <c r="M325" s="143"/>
      <c r="N325" s="2"/>
      <c r="O325" s="16"/>
      <c r="P325" s="17"/>
      <c r="Q325" s="17"/>
      <c r="R325" s="17"/>
      <c r="S325" s="17"/>
      <c r="T325" s="17"/>
      <c r="U325" s="17"/>
      <c r="V325" s="17"/>
      <c r="W325" s="17"/>
      <c r="X325" s="17"/>
      <c r="Y325" s="18"/>
      <c r="Z325" s="78"/>
    </row>
    <row r="326" spans="1:26" ht="20.100000000000001" customHeight="1" x14ac:dyDescent="0.15">
      <c r="B326" s="78"/>
      <c r="D326" s="140">
        <f t="shared" si="2"/>
        <v>143</v>
      </c>
      <c r="E326" s="135"/>
      <c r="F326" s="136"/>
      <c r="G326" s="141" t="s">
        <v>220</v>
      </c>
      <c r="H326" s="142"/>
      <c r="I326" s="142"/>
      <c r="J326" s="142"/>
      <c r="K326" s="142"/>
      <c r="L326" s="142"/>
      <c r="M326" s="143"/>
      <c r="N326" s="2"/>
      <c r="O326" s="16"/>
      <c r="P326" s="17"/>
      <c r="Q326" s="17"/>
      <c r="R326" s="17"/>
      <c r="S326" s="17"/>
      <c r="T326" s="17"/>
      <c r="U326" s="17"/>
      <c r="V326" s="17"/>
      <c r="W326" s="17"/>
      <c r="X326" s="17"/>
      <c r="Y326" s="18"/>
      <c r="Z326" s="78"/>
    </row>
    <row r="327" spans="1:26" ht="20.100000000000001" customHeight="1" x14ac:dyDescent="0.15">
      <c r="A327" s="151">
        <f>IF(AND(N327="○",TRIM(O318)=""),1001,0)</f>
        <v>0</v>
      </c>
      <c r="B327" s="78"/>
      <c r="D327" s="144">
        <f t="shared" si="2"/>
        <v>144</v>
      </c>
      <c r="E327" s="135"/>
      <c r="F327" s="136"/>
      <c r="G327" s="145" t="s">
        <v>221</v>
      </c>
      <c r="H327" s="146"/>
      <c r="I327" s="146"/>
      <c r="J327" s="146"/>
      <c r="K327" s="146"/>
      <c r="L327" s="146"/>
      <c r="M327" s="147"/>
      <c r="N327" s="3"/>
      <c r="O327" s="19"/>
      <c r="P327" s="20"/>
      <c r="Q327" s="20"/>
      <c r="R327" s="20"/>
      <c r="S327" s="20"/>
      <c r="T327" s="20"/>
      <c r="U327" s="20"/>
      <c r="V327" s="20"/>
      <c r="W327" s="20"/>
      <c r="X327" s="20"/>
      <c r="Y327" s="21"/>
      <c r="Z327" s="78"/>
    </row>
    <row r="328" spans="1:26" ht="20.100000000000001" customHeight="1" x14ac:dyDescent="0.15">
      <c r="B328" s="78"/>
      <c r="D328" s="148">
        <f t="shared" si="2"/>
        <v>145</v>
      </c>
      <c r="E328" s="135" t="s">
        <v>47</v>
      </c>
      <c r="F328" s="136"/>
      <c r="G328" s="137" t="s">
        <v>222</v>
      </c>
      <c r="H328" s="138"/>
      <c r="I328" s="138"/>
      <c r="J328" s="138"/>
      <c r="K328" s="138"/>
      <c r="L328" s="138"/>
      <c r="M328" s="139"/>
      <c r="N328" s="4"/>
      <c r="O328" s="13"/>
      <c r="P328" s="14"/>
      <c r="Q328" s="14"/>
      <c r="R328" s="14"/>
      <c r="S328" s="14"/>
      <c r="T328" s="14"/>
      <c r="U328" s="14"/>
      <c r="V328" s="14"/>
      <c r="W328" s="14"/>
      <c r="X328" s="14"/>
      <c r="Y328" s="15"/>
      <c r="Z328" s="78"/>
    </row>
    <row r="329" spans="1:26" ht="20.100000000000001" customHeight="1" x14ac:dyDescent="0.15">
      <c r="B329" s="78"/>
      <c r="D329" s="140">
        <f t="shared" si="2"/>
        <v>146</v>
      </c>
      <c r="E329" s="135"/>
      <c r="F329" s="136"/>
      <c r="G329" s="141" t="s">
        <v>223</v>
      </c>
      <c r="H329" s="142"/>
      <c r="I329" s="142"/>
      <c r="J329" s="142"/>
      <c r="K329" s="142"/>
      <c r="L329" s="142"/>
      <c r="M329" s="143"/>
      <c r="N329" s="2"/>
      <c r="O329" s="16"/>
      <c r="P329" s="17"/>
      <c r="Q329" s="17"/>
      <c r="R329" s="17"/>
      <c r="S329" s="17"/>
      <c r="T329" s="17"/>
      <c r="U329" s="17"/>
      <c r="V329" s="17"/>
      <c r="W329" s="17"/>
      <c r="X329" s="17"/>
      <c r="Y329" s="18"/>
      <c r="Z329" s="78"/>
    </row>
    <row r="330" spans="1:26" ht="20.100000000000001" customHeight="1" x14ac:dyDescent="0.15">
      <c r="B330" s="78"/>
      <c r="D330" s="140">
        <f t="shared" si="2"/>
        <v>147</v>
      </c>
      <c r="E330" s="135"/>
      <c r="F330" s="136"/>
      <c r="G330" s="141" t="s">
        <v>224</v>
      </c>
      <c r="H330" s="142"/>
      <c r="I330" s="142"/>
      <c r="J330" s="142"/>
      <c r="K330" s="142"/>
      <c r="L330" s="142"/>
      <c r="M330" s="143"/>
      <c r="N330" s="2"/>
      <c r="O330" s="16"/>
      <c r="P330" s="17"/>
      <c r="Q330" s="17"/>
      <c r="R330" s="17"/>
      <c r="S330" s="17"/>
      <c r="T330" s="17"/>
      <c r="U330" s="17"/>
      <c r="V330" s="17"/>
      <c r="W330" s="17"/>
      <c r="X330" s="17"/>
      <c r="Y330" s="18"/>
      <c r="Z330" s="78"/>
    </row>
    <row r="331" spans="1:26" ht="20.100000000000001" customHeight="1" x14ac:dyDescent="0.15">
      <c r="B331" s="78"/>
      <c r="D331" s="140">
        <f t="shared" si="2"/>
        <v>148</v>
      </c>
      <c r="E331" s="135"/>
      <c r="F331" s="136"/>
      <c r="G331" s="141" t="s">
        <v>225</v>
      </c>
      <c r="H331" s="142"/>
      <c r="I331" s="142"/>
      <c r="J331" s="142"/>
      <c r="K331" s="142"/>
      <c r="L331" s="142"/>
      <c r="M331" s="143"/>
      <c r="N331" s="2"/>
      <c r="O331" s="16"/>
      <c r="P331" s="17"/>
      <c r="Q331" s="17"/>
      <c r="R331" s="17"/>
      <c r="S331" s="17"/>
      <c r="T331" s="17"/>
      <c r="U331" s="17"/>
      <c r="V331" s="17"/>
      <c r="W331" s="17"/>
      <c r="X331" s="17"/>
      <c r="Y331" s="18"/>
      <c r="Z331" s="78"/>
    </row>
    <row r="332" spans="1:26" ht="20.100000000000001" customHeight="1" x14ac:dyDescent="0.15">
      <c r="B332" s="78"/>
      <c r="D332" s="140">
        <f t="shared" si="2"/>
        <v>149</v>
      </c>
      <c r="E332" s="135"/>
      <c r="F332" s="136"/>
      <c r="G332" s="141" t="s">
        <v>226</v>
      </c>
      <c r="H332" s="142"/>
      <c r="I332" s="142"/>
      <c r="J332" s="142"/>
      <c r="K332" s="142"/>
      <c r="L332" s="142"/>
      <c r="M332" s="143"/>
      <c r="N332" s="2"/>
      <c r="O332" s="16"/>
      <c r="P332" s="17"/>
      <c r="Q332" s="17"/>
      <c r="R332" s="17"/>
      <c r="S332" s="17"/>
      <c r="T332" s="17"/>
      <c r="U332" s="17"/>
      <c r="V332" s="17"/>
      <c r="W332" s="17"/>
      <c r="X332" s="17"/>
      <c r="Y332" s="18"/>
      <c r="Z332" s="78"/>
    </row>
    <row r="333" spans="1:26" ht="20.100000000000001" customHeight="1" x14ac:dyDescent="0.15">
      <c r="B333" s="78"/>
      <c r="D333" s="140">
        <f t="shared" si="2"/>
        <v>150</v>
      </c>
      <c r="E333" s="135"/>
      <c r="F333" s="136"/>
      <c r="G333" s="141" t="s">
        <v>227</v>
      </c>
      <c r="H333" s="142"/>
      <c r="I333" s="142"/>
      <c r="J333" s="142"/>
      <c r="K333" s="142"/>
      <c r="L333" s="142"/>
      <c r="M333" s="143"/>
      <c r="N333" s="2"/>
      <c r="O333" s="16"/>
      <c r="P333" s="17"/>
      <c r="Q333" s="17"/>
      <c r="R333" s="17"/>
      <c r="S333" s="17"/>
      <c r="T333" s="17"/>
      <c r="U333" s="17"/>
      <c r="V333" s="17"/>
      <c r="W333" s="17"/>
      <c r="X333" s="17"/>
      <c r="Y333" s="18"/>
      <c r="Z333" s="78"/>
    </row>
    <row r="334" spans="1:26" ht="20.100000000000001" customHeight="1" x14ac:dyDescent="0.15">
      <c r="B334" s="78"/>
      <c r="D334" s="140">
        <f t="shared" si="2"/>
        <v>151</v>
      </c>
      <c r="E334" s="135"/>
      <c r="F334" s="136"/>
      <c r="G334" s="141" t="s">
        <v>228</v>
      </c>
      <c r="H334" s="142"/>
      <c r="I334" s="142"/>
      <c r="J334" s="142"/>
      <c r="K334" s="142"/>
      <c r="L334" s="142"/>
      <c r="M334" s="143"/>
      <c r="N334" s="2"/>
      <c r="O334" s="16"/>
      <c r="P334" s="17"/>
      <c r="Q334" s="17"/>
      <c r="R334" s="17"/>
      <c r="S334" s="17"/>
      <c r="T334" s="17"/>
      <c r="U334" s="17"/>
      <c r="V334" s="17"/>
      <c r="W334" s="17"/>
      <c r="X334" s="17"/>
      <c r="Y334" s="18"/>
      <c r="Z334" s="78"/>
    </row>
    <row r="335" spans="1:26" ht="20.100000000000001" customHeight="1" x14ac:dyDescent="0.15">
      <c r="B335" s="78"/>
      <c r="D335" s="140">
        <f t="shared" si="2"/>
        <v>152</v>
      </c>
      <c r="E335" s="135"/>
      <c r="F335" s="136"/>
      <c r="G335" s="141" t="s">
        <v>229</v>
      </c>
      <c r="H335" s="142"/>
      <c r="I335" s="142"/>
      <c r="J335" s="142"/>
      <c r="K335" s="142"/>
      <c r="L335" s="142"/>
      <c r="M335" s="143"/>
      <c r="N335" s="2"/>
      <c r="O335" s="16"/>
      <c r="P335" s="17"/>
      <c r="Q335" s="17"/>
      <c r="R335" s="17"/>
      <c r="S335" s="17"/>
      <c r="T335" s="17"/>
      <c r="U335" s="17"/>
      <c r="V335" s="17"/>
      <c r="W335" s="17"/>
      <c r="X335" s="17"/>
      <c r="Y335" s="18"/>
      <c r="Z335" s="78"/>
    </row>
    <row r="336" spans="1:26" ht="20.100000000000001" customHeight="1" x14ac:dyDescent="0.15">
      <c r="B336" s="78"/>
      <c r="D336" s="140">
        <f t="shared" si="2"/>
        <v>153</v>
      </c>
      <c r="E336" s="135"/>
      <c r="F336" s="136"/>
      <c r="G336" s="141" t="s">
        <v>230</v>
      </c>
      <c r="H336" s="142"/>
      <c r="I336" s="142"/>
      <c r="J336" s="142"/>
      <c r="K336" s="142"/>
      <c r="L336" s="142"/>
      <c r="M336" s="143"/>
      <c r="N336" s="2"/>
      <c r="O336" s="16"/>
      <c r="P336" s="17"/>
      <c r="Q336" s="17"/>
      <c r="R336" s="17"/>
      <c r="S336" s="17"/>
      <c r="T336" s="17"/>
      <c r="U336" s="17"/>
      <c r="V336" s="17"/>
      <c r="W336" s="17"/>
      <c r="X336" s="17"/>
      <c r="Y336" s="18"/>
      <c r="Z336" s="78"/>
    </row>
    <row r="337" spans="1:26" ht="20.100000000000001" customHeight="1" x14ac:dyDescent="0.15">
      <c r="A337" s="151">
        <f>IF(AND(N337="○",TRIM(O328)=""),1001,0)</f>
        <v>0</v>
      </c>
      <c r="B337" s="78"/>
      <c r="D337" s="144">
        <f t="shared" si="2"/>
        <v>154</v>
      </c>
      <c r="E337" s="135"/>
      <c r="F337" s="136"/>
      <c r="G337" s="145" t="s">
        <v>231</v>
      </c>
      <c r="H337" s="146"/>
      <c r="I337" s="146"/>
      <c r="J337" s="146"/>
      <c r="K337" s="146"/>
      <c r="L337" s="146"/>
      <c r="M337" s="147"/>
      <c r="N337" s="3"/>
      <c r="O337" s="19"/>
      <c r="P337" s="20"/>
      <c r="Q337" s="20"/>
      <c r="R337" s="20"/>
      <c r="S337" s="20"/>
      <c r="T337" s="20"/>
      <c r="U337" s="20"/>
      <c r="V337" s="20"/>
      <c r="W337" s="20"/>
      <c r="X337" s="20"/>
      <c r="Y337" s="21"/>
      <c r="Z337" s="78"/>
    </row>
    <row r="338" spans="1:26" ht="20.100000000000001" customHeight="1" x14ac:dyDescent="0.15">
      <c r="B338" s="78"/>
      <c r="D338" s="148">
        <f t="shared" si="2"/>
        <v>155</v>
      </c>
      <c r="E338" s="135" t="s">
        <v>48</v>
      </c>
      <c r="F338" s="136"/>
      <c r="G338" s="137" t="s">
        <v>232</v>
      </c>
      <c r="H338" s="138"/>
      <c r="I338" s="138"/>
      <c r="J338" s="138"/>
      <c r="K338" s="138"/>
      <c r="L338" s="138"/>
      <c r="M338" s="139"/>
      <c r="N338" s="4"/>
      <c r="O338" s="13"/>
      <c r="P338" s="14"/>
      <c r="Q338" s="14"/>
      <c r="R338" s="14"/>
      <c r="S338" s="14"/>
      <c r="T338" s="14"/>
      <c r="U338" s="14"/>
      <c r="V338" s="14"/>
      <c r="W338" s="14"/>
      <c r="X338" s="14"/>
      <c r="Y338" s="15"/>
      <c r="Z338" s="78"/>
    </row>
    <row r="339" spans="1:26" ht="20.100000000000001" customHeight="1" x14ac:dyDescent="0.15">
      <c r="B339" s="78"/>
      <c r="D339" s="140">
        <f t="shared" si="2"/>
        <v>156</v>
      </c>
      <c r="E339" s="135"/>
      <c r="F339" s="136"/>
      <c r="G339" s="141" t="s">
        <v>233</v>
      </c>
      <c r="H339" s="142"/>
      <c r="I339" s="142"/>
      <c r="J339" s="142"/>
      <c r="K339" s="142"/>
      <c r="L339" s="142"/>
      <c r="M339" s="143"/>
      <c r="N339" s="2"/>
      <c r="O339" s="16"/>
      <c r="P339" s="17"/>
      <c r="Q339" s="17"/>
      <c r="R339" s="17"/>
      <c r="S339" s="17"/>
      <c r="T339" s="17"/>
      <c r="U339" s="17"/>
      <c r="V339" s="17"/>
      <c r="W339" s="17"/>
      <c r="X339" s="17"/>
      <c r="Y339" s="18"/>
      <c r="Z339" s="78"/>
    </row>
    <row r="340" spans="1:26" ht="20.100000000000001" customHeight="1" x14ac:dyDescent="0.15">
      <c r="B340" s="78"/>
      <c r="D340" s="140">
        <f t="shared" si="2"/>
        <v>157</v>
      </c>
      <c r="E340" s="135"/>
      <c r="F340" s="136"/>
      <c r="G340" s="141" t="s">
        <v>234</v>
      </c>
      <c r="H340" s="142"/>
      <c r="I340" s="142"/>
      <c r="J340" s="142"/>
      <c r="K340" s="142"/>
      <c r="L340" s="142"/>
      <c r="M340" s="143"/>
      <c r="N340" s="2"/>
      <c r="O340" s="16"/>
      <c r="P340" s="17"/>
      <c r="Q340" s="17"/>
      <c r="R340" s="17"/>
      <c r="S340" s="17"/>
      <c r="T340" s="17"/>
      <c r="U340" s="17"/>
      <c r="V340" s="17"/>
      <c r="W340" s="17"/>
      <c r="X340" s="17"/>
      <c r="Y340" s="18"/>
      <c r="Z340" s="78"/>
    </row>
    <row r="341" spans="1:26" ht="20.100000000000001" customHeight="1" x14ac:dyDescent="0.15">
      <c r="B341" s="78"/>
      <c r="D341" s="140">
        <f t="shared" si="2"/>
        <v>158</v>
      </c>
      <c r="E341" s="135"/>
      <c r="F341" s="136"/>
      <c r="G341" s="141" t="s">
        <v>235</v>
      </c>
      <c r="H341" s="142"/>
      <c r="I341" s="142"/>
      <c r="J341" s="142"/>
      <c r="K341" s="142"/>
      <c r="L341" s="142"/>
      <c r="M341" s="143"/>
      <c r="N341" s="2"/>
      <c r="O341" s="16"/>
      <c r="P341" s="17"/>
      <c r="Q341" s="17"/>
      <c r="R341" s="17"/>
      <c r="S341" s="17"/>
      <c r="T341" s="17"/>
      <c r="U341" s="17"/>
      <c r="V341" s="17"/>
      <c r="W341" s="17"/>
      <c r="X341" s="17"/>
      <c r="Y341" s="18"/>
      <c r="Z341" s="78"/>
    </row>
    <row r="342" spans="1:26" ht="20.100000000000001" customHeight="1" x14ac:dyDescent="0.15">
      <c r="B342" s="78"/>
      <c r="D342" s="140">
        <f t="shared" si="2"/>
        <v>159</v>
      </c>
      <c r="E342" s="135"/>
      <c r="F342" s="136"/>
      <c r="G342" s="141" t="s">
        <v>236</v>
      </c>
      <c r="H342" s="142"/>
      <c r="I342" s="142"/>
      <c r="J342" s="142"/>
      <c r="K342" s="142"/>
      <c r="L342" s="142"/>
      <c r="M342" s="143"/>
      <c r="N342" s="2"/>
      <c r="O342" s="16"/>
      <c r="P342" s="17"/>
      <c r="Q342" s="17"/>
      <c r="R342" s="17"/>
      <c r="S342" s="17"/>
      <c r="T342" s="17"/>
      <c r="U342" s="17"/>
      <c r="V342" s="17"/>
      <c r="W342" s="17"/>
      <c r="X342" s="17"/>
      <c r="Y342" s="18"/>
      <c r="Z342" s="78"/>
    </row>
    <row r="343" spans="1:26" ht="20.100000000000001" customHeight="1" x14ac:dyDescent="0.15">
      <c r="B343" s="78"/>
      <c r="D343" s="140">
        <f t="shared" si="2"/>
        <v>160</v>
      </c>
      <c r="E343" s="135"/>
      <c r="F343" s="136"/>
      <c r="G343" s="141" t="s">
        <v>237</v>
      </c>
      <c r="H343" s="142"/>
      <c r="I343" s="142"/>
      <c r="J343" s="142"/>
      <c r="K343" s="142"/>
      <c r="L343" s="142"/>
      <c r="M343" s="143"/>
      <c r="N343" s="2"/>
      <c r="O343" s="16"/>
      <c r="P343" s="17"/>
      <c r="Q343" s="17"/>
      <c r="R343" s="17"/>
      <c r="S343" s="17"/>
      <c r="T343" s="17"/>
      <c r="U343" s="17"/>
      <c r="V343" s="17"/>
      <c r="W343" s="17"/>
      <c r="X343" s="17"/>
      <c r="Y343" s="18"/>
      <c r="Z343" s="78"/>
    </row>
    <row r="344" spans="1:26" ht="20.100000000000001" customHeight="1" x14ac:dyDescent="0.15">
      <c r="B344" s="78"/>
      <c r="D344" s="140">
        <f t="shared" si="2"/>
        <v>161</v>
      </c>
      <c r="E344" s="135"/>
      <c r="F344" s="136"/>
      <c r="G344" s="141" t="s">
        <v>238</v>
      </c>
      <c r="H344" s="142"/>
      <c r="I344" s="142"/>
      <c r="J344" s="142"/>
      <c r="K344" s="142"/>
      <c r="L344" s="142"/>
      <c r="M344" s="143"/>
      <c r="N344" s="2"/>
      <c r="O344" s="16"/>
      <c r="P344" s="17"/>
      <c r="Q344" s="17"/>
      <c r="R344" s="17"/>
      <c r="S344" s="17"/>
      <c r="T344" s="17"/>
      <c r="U344" s="17"/>
      <c r="V344" s="17"/>
      <c r="W344" s="17"/>
      <c r="X344" s="17"/>
      <c r="Y344" s="18"/>
      <c r="Z344" s="78"/>
    </row>
    <row r="345" spans="1:26" ht="20.100000000000001" customHeight="1" x14ac:dyDescent="0.15">
      <c r="A345" s="151">
        <f>IF(AND(N345="○",TRIM(O338)=""),1001,0)</f>
        <v>0</v>
      </c>
      <c r="B345" s="78"/>
      <c r="D345" s="144">
        <f t="shared" si="2"/>
        <v>162</v>
      </c>
      <c r="E345" s="135"/>
      <c r="F345" s="136"/>
      <c r="G345" s="145" t="s">
        <v>239</v>
      </c>
      <c r="H345" s="146"/>
      <c r="I345" s="146"/>
      <c r="J345" s="146"/>
      <c r="K345" s="146"/>
      <c r="L345" s="146"/>
      <c r="M345" s="147"/>
      <c r="N345" s="3"/>
      <c r="O345" s="19"/>
      <c r="P345" s="20"/>
      <c r="Q345" s="20"/>
      <c r="R345" s="20"/>
      <c r="S345" s="20"/>
      <c r="T345" s="20"/>
      <c r="U345" s="20"/>
      <c r="V345" s="20"/>
      <c r="W345" s="20"/>
      <c r="X345" s="20"/>
      <c r="Y345" s="21"/>
      <c r="Z345" s="78"/>
    </row>
    <row r="346" spans="1:26" ht="20.100000000000001" customHeight="1" x14ac:dyDescent="0.15">
      <c r="B346" s="78"/>
      <c r="D346" s="148">
        <f t="shared" si="2"/>
        <v>163</v>
      </c>
      <c r="E346" s="135" t="s">
        <v>49</v>
      </c>
      <c r="F346" s="136"/>
      <c r="G346" s="137" t="s">
        <v>240</v>
      </c>
      <c r="H346" s="138"/>
      <c r="I346" s="138"/>
      <c r="J346" s="138"/>
      <c r="K346" s="138"/>
      <c r="L346" s="138"/>
      <c r="M346" s="139"/>
      <c r="N346" s="4"/>
      <c r="O346" s="13"/>
      <c r="P346" s="14"/>
      <c r="Q346" s="14"/>
      <c r="R346" s="14"/>
      <c r="S346" s="14"/>
      <c r="T346" s="14"/>
      <c r="U346" s="14"/>
      <c r="V346" s="14"/>
      <c r="W346" s="14"/>
      <c r="X346" s="14"/>
      <c r="Y346" s="15"/>
      <c r="Z346" s="78"/>
    </row>
    <row r="347" spans="1:26" ht="20.100000000000001" customHeight="1" x14ac:dyDescent="0.15">
      <c r="B347" s="78"/>
      <c r="D347" s="140">
        <f t="shared" si="2"/>
        <v>164</v>
      </c>
      <c r="E347" s="135"/>
      <c r="F347" s="136"/>
      <c r="G347" s="141" t="s">
        <v>241</v>
      </c>
      <c r="H347" s="142"/>
      <c r="I347" s="142"/>
      <c r="J347" s="142"/>
      <c r="K347" s="142"/>
      <c r="L347" s="142"/>
      <c r="M347" s="143"/>
      <c r="N347" s="2"/>
      <c r="O347" s="16"/>
      <c r="P347" s="17"/>
      <c r="Q347" s="17"/>
      <c r="R347" s="17"/>
      <c r="S347" s="17"/>
      <c r="T347" s="17"/>
      <c r="U347" s="17"/>
      <c r="V347" s="17"/>
      <c r="W347" s="17"/>
      <c r="X347" s="17"/>
      <c r="Y347" s="18"/>
      <c r="Z347" s="78"/>
    </row>
    <row r="348" spans="1:26" ht="20.100000000000001" customHeight="1" x14ac:dyDescent="0.15">
      <c r="B348" s="78"/>
      <c r="D348" s="140">
        <f t="shared" si="2"/>
        <v>165</v>
      </c>
      <c r="E348" s="135"/>
      <c r="F348" s="136"/>
      <c r="G348" s="141" t="s">
        <v>242</v>
      </c>
      <c r="H348" s="142"/>
      <c r="I348" s="142"/>
      <c r="J348" s="142"/>
      <c r="K348" s="142"/>
      <c r="L348" s="142"/>
      <c r="M348" s="143"/>
      <c r="N348" s="2"/>
      <c r="O348" s="16"/>
      <c r="P348" s="17"/>
      <c r="Q348" s="17"/>
      <c r="R348" s="17"/>
      <c r="S348" s="17"/>
      <c r="T348" s="17"/>
      <c r="U348" s="17"/>
      <c r="V348" s="17"/>
      <c r="W348" s="17"/>
      <c r="X348" s="17"/>
      <c r="Y348" s="18"/>
      <c r="Z348" s="78"/>
    </row>
    <row r="349" spans="1:26" ht="20.100000000000001" customHeight="1" x14ac:dyDescent="0.15">
      <c r="B349" s="78"/>
      <c r="D349" s="140">
        <f t="shared" si="2"/>
        <v>166</v>
      </c>
      <c r="E349" s="135"/>
      <c r="F349" s="136"/>
      <c r="G349" s="141" t="s">
        <v>243</v>
      </c>
      <c r="H349" s="142"/>
      <c r="I349" s="142"/>
      <c r="J349" s="142"/>
      <c r="K349" s="142"/>
      <c r="L349" s="142"/>
      <c r="M349" s="143"/>
      <c r="N349" s="2"/>
      <c r="O349" s="16"/>
      <c r="P349" s="17"/>
      <c r="Q349" s="17"/>
      <c r="R349" s="17"/>
      <c r="S349" s="17"/>
      <c r="T349" s="17"/>
      <c r="U349" s="17"/>
      <c r="V349" s="17"/>
      <c r="W349" s="17"/>
      <c r="X349" s="17"/>
      <c r="Y349" s="18"/>
      <c r="Z349" s="78"/>
    </row>
    <row r="350" spans="1:26" ht="20.100000000000001" customHeight="1" x14ac:dyDescent="0.15">
      <c r="B350" s="78"/>
      <c r="D350" s="140">
        <f t="shared" si="2"/>
        <v>167</v>
      </c>
      <c r="E350" s="135"/>
      <c r="F350" s="136"/>
      <c r="G350" s="141" t="s">
        <v>244</v>
      </c>
      <c r="H350" s="142"/>
      <c r="I350" s="142"/>
      <c r="J350" s="142"/>
      <c r="K350" s="142"/>
      <c r="L350" s="142"/>
      <c r="M350" s="143"/>
      <c r="N350" s="2"/>
      <c r="O350" s="16"/>
      <c r="P350" s="17"/>
      <c r="Q350" s="17"/>
      <c r="R350" s="17"/>
      <c r="S350" s="17"/>
      <c r="T350" s="17"/>
      <c r="U350" s="17"/>
      <c r="V350" s="17"/>
      <c r="W350" s="17"/>
      <c r="X350" s="17"/>
      <c r="Y350" s="18"/>
      <c r="Z350" s="78"/>
    </row>
    <row r="351" spans="1:26" ht="20.100000000000001" customHeight="1" x14ac:dyDescent="0.15">
      <c r="B351" s="78"/>
      <c r="D351" s="140">
        <f t="shared" si="2"/>
        <v>168</v>
      </c>
      <c r="E351" s="135"/>
      <c r="F351" s="136"/>
      <c r="G351" s="141" t="s">
        <v>245</v>
      </c>
      <c r="H351" s="142"/>
      <c r="I351" s="142"/>
      <c r="J351" s="142"/>
      <c r="K351" s="142"/>
      <c r="L351" s="142"/>
      <c r="M351" s="143"/>
      <c r="N351" s="2"/>
      <c r="O351" s="16"/>
      <c r="P351" s="17"/>
      <c r="Q351" s="17"/>
      <c r="R351" s="17"/>
      <c r="S351" s="17"/>
      <c r="T351" s="17"/>
      <c r="U351" s="17"/>
      <c r="V351" s="17"/>
      <c r="W351" s="17"/>
      <c r="X351" s="17"/>
      <c r="Y351" s="18"/>
      <c r="Z351" s="78"/>
    </row>
    <row r="352" spans="1:26" ht="20.100000000000001" customHeight="1" x14ac:dyDescent="0.15">
      <c r="B352" s="78"/>
      <c r="D352" s="140">
        <f t="shared" si="2"/>
        <v>169</v>
      </c>
      <c r="E352" s="135"/>
      <c r="F352" s="136"/>
      <c r="G352" s="141" t="s">
        <v>246</v>
      </c>
      <c r="H352" s="142"/>
      <c r="I352" s="142"/>
      <c r="J352" s="142"/>
      <c r="K352" s="142"/>
      <c r="L352" s="142"/>
      <c r="M352" s="143"/>
      <c r="N352" s="2"/>
      <c r="O352" s="16"/>
      <c r="P352" s="17"/>
      <c r="Q352" s="17"/>
      <c r="R352" s="17"/>
      <c r="S352" s="17"/>
      <c r="T352" s="17"/>
      <c r="U352" s="17"/>
      <c r="V352" s="17"/>
      <c r="W352" s="17"/>
      <c r="X352" s="17"/>
      <c r="Y352" s="18"/>
      <c r="Z352" s="78"/>
    </row>
    <row r="353" spans="1:26" ht="20.100000000000001" customHeight="1" x14ac:dyDescent="0.15">
      <c r="B353" s="78"/>
      <c r="D353" s="140">
        <f t="shared" si="2"/>
        <v>170</v>
      </c>
      <c r="E353" s="135"/>
      <c r="F353" s="136"/>
      <c r="G353" s="141" t="s">
        <v>247</v>
      </c>
      <c r="H353" s="142"/>
      <c r="I353" s="142"/>
      <c r="J353" s="142"/>
      <c r="K353" s="142"/>
      <c r="L353" s="142"/>
      <c r="M353" s="143"/>
      <c r="N353" s="2"/>
      <c r="O353" s="16"/>
      <c r="P353" s="17"/>
      <c r="Q353" s="17"/>
      <c r="R353" s="17"/>
      <c r="S353" s="17"/>
      <c r="T353" s="17"/>
      <c r="U353" s="17"/>
      <c r="V353" s="17"/>
      <c r="W353" s="17"/>
      <c r="X353" s="17"/>
      <c r="Y353" s="18"/>
      <c r="Z353" s="78"/>
    </row>
    <row r="354" spans="1:26" ht="20.100000000000001" customHeight="1" x14ac:dyDescent="0.15">
      <c r="B354" s="78"/>
      <c r="D354" s="140">
        <f t="shared" si="2"/>
        <v>171</v>
      </c>
      <c r="E354" s="135"/>
      <c r="F354" s="136"/>
      <c r="G354" s="141" t="s">
        <v>248</v>
      </c>
      <c r="H354" s="142"/>
      <c r="I354" s="142"/>
      <c r="J354" s="142"/>
      <c r="K354" s="142"/>
      <c r="L354" s="142"/>
      <c r="M354" s="143"/>
      <c r="N354" s="2"/>
      <c r="O354" s="16"/>
      <c r="P354" s="17"/>
      <c r="Q354" s="17"/>
      <c r="R354" s="17"/>
      <c r="S354" s="17"/>
      <c r="T354" s="17"/>
      <c r="U354" s="17"/>
      <c r="V354" s="17"/>
      <c r="W354" s="17"/>
      <c r="X354" s="17"/>
      <c r="Y354" s="18"/>
      <c r="Z354" s="78"/>
    </row>
    <row r="355" spans="1:26" ht="20.100000000000001" customHeight="1" x14ac:dyDescent="0.15">
      <c r="B355" s="78"/>
      <c r="D355" s="140">
        <f t="shared" si="2"/>
        <v>172</v>
      </c>
      <c r="E355" s="135"/>
      <c r="F355" s="136"/>
      <c r="G355" s="141" t="s">
        <v>249</v>
      </c>
      <c r="H355" s="142"/>
      <c r="I355" s="142"/>
      <c r="J355" s="142"/>
      <c r="K355" s="142"/>
      <c r="L355" s="142"/>
      <c r="M355" s="143"/>
      <c r="N355" s="2"/>
      <c r="O355" s="16"/>
      <c r="P355" s="17"/>
      <c r="Q355" s="17"/>
      <c r="R355" s="17"/>
      <c r="S355" s="17"/>
      <c r="T355" s="17"/>
      <c r="U355" s="17"/>
      <c r="V355" s="17"/>
      <c r="W355" s="17"/>
      <c r="X355" s="17"/>
      <c r="Y355" s="18"/>
      <c r="Z355" s="78"/>
    </row>
    <row r="356" spans="1:26" ht="20.100000000000001" customHeight="1" x14ac:dyDescent="0.15">
      <c r="B356" s="78"/>
      <c r="D356" s="140">
        <f t="shared" si="2"/>
        <v>173</v>
      </c>
      <c r="E356" s="135"/>
      <c r="F356" s="136"/>
      <c r="G356" s="141" t="s">
        <v>250</v>
      </c>
      <c r="H356" s="142"/>
      <c r="I356" s="142"/>
      <c r="J356" s="142"/>
      <c r="K356" s="142"/>
      <c r="L356" s="142"/>
      <c r="M356" s="143"/>
      <c r="N356" s="2"/>
      <c r="O356" s="16"/>
      <c r="P356" s="17"/>
      <c r="Q356" s="17"/>
      <c r="R356" s="17"/>
      <c r="S356" s="17"/>
      <c r="T356" s="17"/>
      <c r="U356" s="17"/>
      <c r="V356" s="17"/>
      <c r="W356" s="17"/>
      <c r="X356" s="17"/>
      <c r="Y356" s="18"/>
      <c r="Z356" s="78"/>
    </row>
    <row r="357" spans="1:26" ht="20.100000000000001" customHeight="1" x14ac:dyDescent="0.15">
      <c r="B357" s="78"/>
      <c r="D357" s="140">
        <f t="shared" si="2"/>
        <v>174</v>
      </c>
      <c r="E357" s="135"/>
      <c r="F357" s="136"/>
      <c r="G357" s="141" t="s">
        <v>251</v>
      </c>
      <c r="H357" s="142"/>
      <c r="I357" s="142"/>
      <c r="J357" s="142"/>
      <c r="K357" s="142"/>
      <c r="L357" s="142"/>
      <c r="M357" s="143"/>
      <c r="N357" s="2"/>
      <c r="O357" s="16"/>
      <c r="P357" s="17"/>
      <c r="Q357" s="17"/>
      <c r="R357" s="17"/>
      <c r="S357" s="17"/>
      <c r="T357" s="17"/>
      <c r="U357" s="17"/>
      <c r="V357" s="17"/>
      <c r="W357" s="17"/>
      <c r="X357" s="17"/>
      <c r="Y357" s="18"/>
      <c r="Z357" s="78"/>
    </row>
    <row r="358" spans="1:26" ht="20.100000000000001" customHeight="1" x14ac:dyDescent="0.15">
      <c r="B358" s="78"/>
      <c r="D358" s="140">
        <f t="shared" si="2"/>
        <v>175</v>
      </c>
      <c r="E358" s="135"/>
      <c r="F358" s="136"/>
      <c r="G358" s="141" t="s">
        <v>252</v>
      </c>
      <c r="H358" s="142"/>
      <c r="I358" s="142"/>
      <c r="J358" s="142"/>
      <c r="K358" s="142"/>
      <c r="L358" s="142"/>
      <c r="M358" s="143"/>
      <c r="N358" s="2"/>
      <c r="O358" s="16"/>
      <c r="P358" s="17"/>
      <c r="Q358" s="17"/>
      <c r="R358" s="17"/>
      <c r="S358" s="17"/>
      <c r="T358" s="17"/>
      <c r="U358" s="17"/>
      <c r="V358" s="17"/>
      <c r="W358" s="17"/>
      <c r="X358" s="17"/>
      <c r="Y358" s="18"/>
      <c r="Z358" s="78"/>
    </row>
    <row r="359" spans="1:26" ht="20.100000000000001" customHeight="1" x14ac:dyDescent="0.15">
      <c r="A359" s="151">
        <f>IF(AND(N359="○",TRIM(O346)=""),1001,0)</f>
        <v>0</v>
      </c>
      <c r="B359" s="78"/>
      <c r="D359" s="144">
        <f t="shared" si="2"/>
        <v>176</v>
      </c>
      <c r="E359" s="135"/>
      <c r="F359" s="136"/>
      <c r="G359" s="145" t="s">
        <v>253</v>
      </c>
      <c r="H359" s="146"/>
      <c r="I359" s="146"/>
      <c r="J359" s="146"/>
      <c r="K359" s="146"/>
      <c r="L359" s="146"/>
      <c r="M359" s="147"/>
      <c r="N359" s="3"/>
      <c r="O359" s="19"/>
      <c r="P359" s="20"/>
      <c r="Q359" s="20"/>
      <c r="R359" s="20"/>
      <c r="S359" s="20"/>
      <c r="T359" s="20"/>
      <c r="U359" s="20"/>
      <c r="V359" s="20"/>
      <c r="W359" s="20"/>
      <c r="X359" s="20"/>
      <c r="Y359" s="21"/>
      <c r="Z359" s="78"/>
    </row>
    <row r="360" spans="1:26" ht="20.100000000000001" customHeight="1" x14ac:dyDescent="0.15">
      <c r="B360" s="78"/>
      <c r="D360" s="148">
        <f t="shared" si="2"/>
        <v>177</v>
      </c>
      <c r="E360" s="135" t="s">
        <v>50</v>
      </c>
      <c r="F360" s="136"/>
      <c r="G360" s="137" t="s">
        <v>254</v>
      </c>
      <c r="H360" s="138"/>
      <c r="I360" s="138"/>
      <c r="J360" s="138"/>
      <c r="K360" s="138"/>
      <c r="L360" s="138"/>
      <c r="M360" s="139"/>
      <c r="N360" s="4"/>
      <c r="O360" s="13"/>
      <c r="P360" s="14"/>
      <c r="Q360" s="14"/>
      <c r="R360" s="14"/>
      <c r="S360" s="14"/>
      <c r="T360" s="14"/>
      <c r="U360" s="14"/>
      <c r="V360" s="14"/>
      <c r="W360" s="14"/>
      <c r="X360" s="14"/>
      <c r="Y360" s="15"/>
      <c r="Z360" s="78"/>
    </row>
    <row r="361" spans="1:26" ht="20.100000000000001" customHeight="1" x14ac:dyDescent="0.15">
      <c r="B361" s="78"/>
      <c r="D361" s="140">
        <f t="shared" si="2"/>
        <v>178</v>
      </c>
      <c r="E361" s="135"/>
      <c r="F361" s="136"/>
      <c r="G361" s="141" t="s">
        <v>255</v>
      </c>
      <c r="H361" s="142"/>
      <c r="I361" s="142"/>
      <c r="J361" s="142"/>
      <c r="K361" s="142"/>
      <c r="L361" s="142"/>
      <c r="M361" s="143"/>
      <c r="N361" s="2"/>
      <c r="O361" s="16"/>
      <c r="P361" s="17"/>
      <c r="Q361" s="17"/>
      <c r="R361" s="17"/>
      <c r="S361" s="17"/>
      <c r="T361" s="17"/>
      <c r="U361" s="17"/>
      <c r="V361" s="17"/>
      <c r="W361" s="17"/>
      <c r="X361" s="17"/>
      <c r="Y361" s="18"/>
      <c r="Z361" s="78"/>
    </row>
    <row r="362" spans="1:26" ht="20.100000000000001" customHeight="1" x14ac:dyDescent="0.15">
      <c r="B362" s="78"/>
      <c r="D362" s="140">
        <f t="shared" si="2"/>
        <v>179</v>
      </c>
      <c r="E362" s="135"/>
      <c r="F362" s="136"/>
      <c r="G362" s="141" t="s">
        <v>256</v>
      </c>
      <c r="H362" s="142"/>
      <c r="I362" s="142"/>
      <c r="J362" s="142"/>
      <c r="K362" s="142"/>
      <c r="L362" s="142"/>
      <c r="M362" s="143"/>
      <c r="N362" s="2"/>
      <c r="O362" s="16"/>
      <c r="P362" s="17"/>
      <c r="Q362" s="17"/>
      <c r="R362" s="17"/>
      <c r="S362" s="17"/>
      <c r="T362" s="17"/>
      <c r="U362" s="17"/>
      <c r="V362" s="17"/>
      <c r="W362" s="17"/>
      <c r="X362" s="17"/>
      <c r="Y362" s="18"/>
      <c r="Z362" s="78"/>
    </row>
    <row r="363" spans="1:26" ht="20.100000000000001" customHeight="1" x14ac:dyDescent="0.15">
      <c r="B363" s="78"/>
      <c r="D363" s="140">
        <f t="shared" si="2"/>
        <v>180</v>
      </c>
      <c r="E363" s="135"/>
      <c r="F363" s="136"/>
      <c r="G363" s="141" t="s">
        <v>257</v>
      </c>
      <c r="H363" s="142"/>
      <c r="I363" s="142"/>
      <c r="J363" s="142"/>
      <c r="K363" s="142"/>
      <c r="L363" s="142"/>
      <c r="M363" s="143"/>
      <c r="N363" s="2"/>
      <c r="O363" s="16"/>
      <c r="P363" s="17"/>
      <c r="Q363" s="17"/>
      <c r="R363" s="17"/>
      <c r="S363" s="17"/>
      <c r="T363" s="17"/>
      <c r="U363" s="17"/>
      <c r="V363" s="17"/>
      <c r="W363" s="17"/>
      <c r="X363" s="17"/>
      <c r="Y363" s="18"/>
      <c r="Z363" s="78"/>
    </row>
    <row r="364" spans="1:26" ht="20.100000000000001" customHeight="1" x14ac:dyDescent="0.15">
      <c r="B364" s="78"/>
      <c r="D364" s="140">
        <f t="shared" si="2"/>
        <v>181</v>
      </c>
      <c r="E364" s="135"/>
      <c r="F364" s="136"/>
      <c r="G364" s="141" t="s">
        <v>258</v>
      </c>
      <c r="H364" s="142"/>
      <c r="I364" s="142"/>
      <c r="J364" s="142"/>
      <c r="K364" s="142"/>
      <c r="L364" s="142"/>
      <c r="M364" s="143"/>
      <c r="N364" s="2"/>
      <c r="O364" s="16"/>
      <c r="P364" s="17"/>
      <c r="Q364" s="17"/>
      <c r="R364" s="17"/>
      <c r="S364" s="17"/>
      <c r="T364" s="17"/>
      <c r="U364" s="17"/>
      <c r="V364" s="17"/>
      <c r="W364" s="17"/>
      <c r="X364" s="17"/>
      <c r="Y364" s="18"/>
      <c r="Z364" s="78"/>
    </row>
    <row r="365" spans="1:26" ht="20.100000000000001" customHeight="1" x14ac:dyDescent="0.15">
      <c r="B365" s="78"/>
      <c r="D365" s="140">
        <f t="shared" si="2"/>
        <v>182</v>
      </c>
      <c r="E365" s="135"/>
      <c r="F365" s="136"/>
      <c r="G365" s="141" t="s">
        <v>259</v>
      </c>
      <c r="H365" s="142"/>
      <c r="I365" s="142"/>
      <c r="J365" s="142"/>
      <c r="K365" s="142"/>
      <c r="L365" s="142"/>
      <c r="M365" s="143"/>
      <c r="N365" s="2"/>
      <c r="O365" s="16"/>
      <c r="P365" s="17"/>
      <c r="Q365" s="17"/>
      <c r="R365" s="17"/>
      <c r="S365" s="17"/>
      <c r="T365" s="17"/>
      <c r="U365" s="17"/>
      <c r="V365" s="17"/>
      <c r="W365" s="17"/>
      <c r="X365" s="17"/>
      <c r="Y365" s="18"/>
      <c r="Z365" s="78"/>
    </row>
    <row r="366" spans="1:26" ht="20.100000000000001" customHeight="1" x14ac:dyDescent="0.15">
      <c r="B366" s="78"/>
      <c r="D366" s="140">
        <f t="shared" si="2"/>
        <v>183</v>
      </c>
      <c r="E366" s="135"/>
      <c r="F366" s="136"/>
      <c r="G366" s="141" t="s">
        <v>260</v>
      </c>
      <c r="H366" s="142"/>
      <c r="I366" s="142"/>
      <c r="J366" s="142"/>
      <c r="K366" s="142"/>
      <c r="L366" s="142"/>
      <c r="M366" s="143"/>
      <c r="N366" s="2"/>
      <c r="O366" s="16"/>
      <c r="P366" s="17"/>
      <c r="Q366" s="17"/>
      <c r="R366" s="17"/>
      <c r="S366" s="17"/>
      <c r="T366" s="17"/>
      <c r="U366" s="17"/>
      <c r="V366" s="17"/>
      <c r="W366" s="17"/>
      <c r="X366" s="17"/>
      <c r="Y366" s="18"/>
      <c r="Z366" s="78"/>
    </row>
    <row r="367" spans="1:26" ht="20.100000000000001" customHeight="1" x14ac:dyDescent="0.15">
      <c r="B367" s="78"/>
      <c r="D367" s="140">
        <f t="shared" si="2"/>
        <v>184</v>
      </c>
      <c r="E367" s="135"/>
      <c r="F367" s="136"/>
      <c r="G367" s="141" t="s">
        <v>261</v>
      </c>
      <c r="H367" s="142"/>
      <c r="I367" s="142"/>
      <c r="J367" s="142"/>
      <c r="K367" s="142"/>
      <c r="L367" s="142"/>
      <c r="M367" s="143"/>
      <c r="N367" s="2"/>
      <c r="O367" s="16"/>
      <c r="P367" s="17"/>
      <c r="Q367" s="17"/>
      <c r="R367" s="17"/>
      <c r="S367" s="17"/>
      <c r="T367" s="17"/>
      <c r="U367" s="17"/>
      <c r="V367" s="17"/>
      <c r="W367" s="17"/>
      <c r="X367" s="17"/>
      <c r="Y367" s="18"/>
      <c r="Z367" s="78"/>
    </row>
    <row r="368" spans="1:26" ht="20.100000000000001" customHeight="1" x14ac:dyDescent="0.15">
      <c r="A368" s="151">
        <f>IF(AND(N368="○",TRIM(O360)=""),1001,0)</f>
        <v>0</v>
      </c>
      <c r="B368" s="78"/>
      <c r="D368" s="144">
        <f t="shared" si="2"/>
        <v>185</v>
      </c>
      <c r="E368" s="135"/>
      <c r="F368" s="136"/>
      <c r="G368" s="145" t="s">
        <v>262</v>
      </c>
      <c r="H368" s="146"/>
      <c r="I368" s="146"/>
      <c r="J368" s="146"/>
      <c r="K368" s="146"/>
      <c r="L368" s="146"/>
      <c r="M368" s="147"/>
      <c r="N368" s="3"/>
      <c r="O368" s="19"/>
      <c r="P368" s="20"/>
      <c r="Q368" s="20"/>
      <c r="R368" s="20"/>
      <c r="S368" s="20"/>
      <c r="T368" s="20"/>
      <c r="U368" s="20"/>
      <c r="V368" s="20"/>
      <c r="W368" s="20"/>
      <c r="X368" s="20"/>
      <c r="Y368" s="21"/>
      <c r="Z368" s="78"/>
    </row>
    <row r="369" spans="1:26" ht="20.100000000000001" customHeight="1" x14ac:dyDescent="0.15">
      <c r="B369" s="78"/>
      <c r="D369" s="148">
        <f t="shared" si="2"/>
        <v>186</v>
      </c>
      <c r="E369" s="135" t="s">
        <v>51</v>
      </c>
      <c r="F369" s="136"/>
      <c r="G369" s="137" t="s">
        <v>263</v>
      </c>
      <c r="H369" s="138"/>
      <c r="I369" s="138"/>
      <c r="J369" s="138"/>
      <c r="K369" s="138"/>
      <c r="L369" s="138"/>
      <c r="M369" s="139"/>
      <c r="N369" s="4"/>
      <c r="O369" s="13"/>
      <c r="P369" s="14"/>
      <c r="Q369" s="14"/>
      <c r="R369" s="14"/>
      <c r="S369" s="14"/>
      <c r="T369" s="14"/>
      <c r="U369" s="14"/>
      <c r="V369" s="14"/>
      <c r="W369" s="14"/>
      <c r="X369" s="14"/>
      <c r="Y369" s="15"/>
      <c r="Z369" s="78"/>
    </row>
    <row r="370" spans="1:26" ht="20.100000000000001" customHeight="1" x14ac:dyDescent="0.15">
      <c r="B370" s="78"/>
      <c r="D370" s="140">
        <f t="shared" si="2"/>
        <v>187</v>
      </c>
      <c r="E370" s="135"/>
      <c r="F370" s="136"/>
      <c r="G370" s="141" t="s">
        <v>264</v>
      </c>
      <c r="H370" s="142"/>
      <c r="I370" s="142"/>
      <c r="J370" s="142"/>
      <c r="K370" s="142"/>
      <c r="L370" s="142"/>
      <c r="M370" s="143"/>
      <c r="N370" s="2"/>
      <c r="O370" s="16"/>
      <c r="P370" s="17"/>
      <c r="Q370" s="17"/>
      <c r="R370" s="17"/>
      <c r="S370" s="17"/>
      <c r="T370" s="17"/>
      <c r="U370" s="17"/>
      <c r="V370" s="17"/>
      <c r="W370" s="17"/>
      <c r="X370" s="17"/>
      <c r="Y370" s="18"/>
      <c r="Z370" s="78"/>
    </row>
    <row r="371" spans="1:26" ht="20.100000000000001" customHeight="1" x14ac:dyDescent="0.15">
      <c r="B371" s="78"/>
      <c r="D371" s="140">
        <f t="shared" si="2"/>
        <v>188</v>
      </c>
      <c r="E371" s="135"/>
      <c r="F371" s="136"/>
      <c r="G371" s="141" t="s">
        <v>265</v>
      </c>
      <c r="H371" s="142"/>
      <c r="I371" s="142"/>
      <c r="J371" s="142"/>
      <c r="K371" s="142"/>
      <c r="L371" s="142"/>
      <c r="M371" s="143"/>
      <c r="N371" s="2"/>
      <c r="O371" s="16"/>
      <c r="P371" s="17"/>
      <c r="Q371" s="17"/>
      <c r="R371" s="17"/>
      <c r="S371" s="17"/>
      <c r="T371" s="17"/>
      <c r="U371" s="17"/>
      <c r="V371" s="17"/>
      <c r="W371" s="17"/>
      <c r="X371" s="17"/>
      <c r="Y371" s="18"/>
      <c r="Z371" s="78"/>
    </row>
    <row r="372" spans="1:26" ht="20.100000000000001" customHeight="1" x14ac:dyDescent="0.15">
      <c r="B372" s="78"/>
      <c r="D372" s="140">
        <f t="shared" si="2"/>
        <v>189</v>
      </c>
      <c r="E372" s="135"/>
      <c r="F372" s="136"/>
      <c r="G372" s="141" t="s">
        <v>266</v>
      </c>
      <c r="H372" s="142"/>
      <c r="I372" s="142"/>
      <c r="J372" s="142"/>
      <c r="K372" s="142"/>
      <c r="L372" s="142"/>
      <c r="M372" s="143"/>
      <c r="N372" s="2"/>
      <c r="O372" s="16"/>
      <c r="P372" s="17"/>
      <c r="Q372" s="17"/>
      <c r="R372" s="17"/>
      <c r="S372" s="17"/>
      <c r="T372" s="17"/>
      <c r="U372" s="17"/>
      <c r="V372" s="17"/>
      <c r="W372" s="17"/>
      <c r="X372" s="17"/>
      <c r="Y372" s="18"/>
      <c r="Z372" s="78"/>
    </row>
    <row r="373" spans="1:26" ht="20.100000000000001" customHeight="1" x14ac:dyDescent="0.15">
      <c r="B373" s="78"/>
      <c r="D373" s="140">
        <f t="shared" si="2"/>
        <v>190</v>
      </c>
      <c r="E373" s="135"/>
      <c r="F373" s="136"/>
      <c r="G373" s="141" t="s">
        <v>267</v>
      </c>
      <c r="H373" s="142"/>
      <c r="I373" s="142"/>
      <c r="J373" s="142"/>
      <c r="K373" s="142"/>
      <c r="L373" s="142"/>
      <c r="M373" s="143"/>
      <c r="N373" s="2"/>
      <c r="O373" s="16"/>
      <c r="P373" s="17"/>
      <c r="Q373" s="17"/>
      <c r="R373" s="17"/>
      <c r="S373" s="17"/>
      <c r="T373" s="17"/>
      <c r="U373" s="17"/>
      <c r="V373" s="17"/>
      <c r="W373" s="17"/>
      <c r="X373" s="17"/>
      <c r="Y373" s="18"/>
      <c r="Z373" s="78"/>
    </row>
    <row r="374" spans="1:26" ht="20.100000000000001" customHeight="1" x14ac:dyDescent="0.15">
      <c r="B374" s="78"/>
      <c r="D374" s="140">
        <f t="shared" si="2"/>
        <v>191</v>
      </c>
      <c r="E374" s="135"/>
      <c r="F374" s="136"/>
      <c r="G374" s="141" t="s">
        <v>268</v>
      </c>
      <c r="H374" s="142"/>
      <c r="I374" s="142"/>
      <c r="J374" s="142"/>
      <c r="K374" s="142"/>
      <c r="L374" s="142"/>
      <c r="M374" s="143"/>
      <c r="N374" s="2"/>
      <c r="O374" s="16"/>
      <c r="P374" s="17"/>
      <c r="Q374" s="17"/>
      <c r="R374" s="17"/>
      <c r="S374" s="17"/>
      <c r="T374" s="17"/>
      <c r="U374" s="17"/>
      <c r="V374" s="17"/>
      <c r="W374" s="17"/>
      <c r="X374" s="17"/>
      <c r="Y374" s="18"/>
      <c r="Z374" s="78"/>
    </row>
    <row r="375" spans="1:26" ht="20.100000000000001" customHeight="1" x14ac:dyDescent="0.15">
      <c r="B375" s="78"/>
      <c r="D375" s="140">
        <f t="shared" si="2"/>
        <v>192</v>
      </c>
      <c r="E375" s="135"/>
      <c r="F375" s="136"/>
      <c r="G375" s="141" t="s">
        <v>269</v>
      </c>
      <c r="H375" s="142"/>
      <c r="I375" s="142"/>
      <c r="J375" s="142"/>
      <c r="K375" s="142"/>
      <c r="L375" s="142"/>
      <c r="M375" s="143"/>
      <c r="N375" s="2"/>
      <c r="O375" s="16"/>
      <c r="P375" s="17"/>
      <c r="Q375" s="17"/>
      <c r="R375" s="17"/>
      <c r="S375" s="17"/>
      <c r="T375" s="17"/>
      <c r="U375" s="17"/>
      <c r="V375" s="17"/>
      <c r="W375" s="17"/>
      <c r="X375" s="17"/>
      <c r="Y375" s="18"/>
      <c r="Z375" s="78"/>
    </row>
    <row r="376" spans="1:26" ht="20.100000000000001" customHeight="1" x14ac:dyDescent="0.15">
      <c r="B376" s="78"/>
      <c r="D376" s="140">
        <f t="shared" si="2"/>
        <v>193</v>
      </c>
      <c r="E376" s="135"/>
      <c r="F376" s="136"/>
      <c r="G376" s="141" t="s">
        <v>270</v>
      </c>
      <c r="H376" s="142"/>
      <c r="I376" s="142"/>
      <c r="J376" s="142"/>
      <c r="K376" s="142"/>
      <c r="L376" s="142"/>
      <c r="M376" s="143"/>
      <c r="N376" s="2"/>
      <c r="O376" s="16"/>
      <c r="P376" s="17"/>
      <c r="Q376" s="17"/>
      <c r="R376" s="17"/>
      <c r="S376" s="17"/>
      <c r="T376" s="17"/>
      <c r="U376" s="17"/>
      <c r="V376" s="17"/>
      <c r="W376" s="17"/>
      <c r="X376" s="17"/>
      <c r="Y376" s="18"/>
      <c r="Z376" s="78"/>
    </row>
    <row r="377" spans="1:26" ht="20.100000000000001" customHeight="1" x14ac:dyDescent="0.15">
      <c r="B377" s="78"/>
      <c r="D377" s="140">
        <f t="shared" si="2"/>
        <v>194</v>
      </c>
      <c r="E377" s="135"/>
      <c r="F377" s="136"/>
      <c r="G377" s="141" t="s">
        <v>271</v>
      </c>
      <c r="H377" s="142"/>
      <c r="I377" s="142"/>
      <c r="J377" s="142"/>
      <c r="K377" s="142"/>
      <c r="L377" s="142"/>
      <c r="M377" s="143"/>
      <c r="N377" s="2"/>
      <c r="O377" s="16"/>
      <c r="P377" s="17"/>
      <c r="Q377" s="17"/>
      <c r="R377" s="17"/>
      <c r="S377" s="17"/>
      <c r="T377" s="17"/>
      <c r="U377" s="17"/>
      <c r="V377" s="17"/>
      <c r="W377" s="17"/>
      <c r="X377" s="17"/>
      <c r="Y377" s="18"/>
      <c r="Z377" s="78"/>
    </row>
    <row r="378" spans="1:26" ht="20.100000000000001" customHeight="1" x14ac:dyDescent="0.15">
      <c r="B378" s="78"/>
      <c r="D378" s="140">
        <f t="shared" ref="D378:D404" si="3">D377+1</f>
        <v>195</v>
      </c>
      <c r="E378" s="135"/>
      <c r="F378" s="136"/>
      <c r="G378" s="141" t="s">
        <v>272</v>
      </c>
      <c r="H378" s="142"/>
      <c r="I378" s="142"/>
      <c r="J378" s="142"/>
      <c r="K378" s="142"/>
      <c r="L378" s="142"/>
      <c r="M378" s="143"/>
      <c r="N378" s="2"/>
      <c r="O378" s="16"/>
      <c r="P378" s="17"/>
      <c r="Q378" s="17"/>
      <c r="R378" s="17"/>
      <c r="S378" s="17"/>
      <c r="T378" s="17"/>
      <c r="U378" s="17"/>
      <c r="V378" s="17"/>
      <c r="W378" s="17"/>
      <c r="X378" s="17"/>
      <c r="Y378" s="18"/>
      <c r="Z378" s="78"/>
    </row>
    <row r="379" spans="1:26" ht="20.100000000000001" customHeight="1" x14ac:dyDescent="0.15">
      <c r="B379" s="78"/>
      <c r="D379" s="140">
        <f t="shared" si="3"/>
        <v>196</v>
      </c>
      <c r="E379" s="135"/>
      <c r="F379" s="136"/>
      <c r="G379" s="141" t="s">
        <v>273</v>
      </c>
      <c r="H379" s="142"/>
      <c r="I379" s="142"/>
      <c r="J379" s="142"/>
      <c r="K379" s="142"/>
      <c r="L379" s="142"/>
      <c r="M379" s="143"/>
      <c r="N379" s="2"/>
      <c r="O379" s="16"/>
      <c r="P379" s="17"/>
      <c r="Q379" s="17"/>
      <c r="R379" s="17"/>
      <c r="S379" s="17"/>
      <c r="T379" s="17"/>
      <c r="U379" s="17"/>
      <c r="V379" s="17"/>
      <c r="W379" s="17"/>
      <c r="X379" s="17"/>
      <c r="Y379" s="18"/>
      <c r="Z379" s="78"/>
    </row>
    <row r="380" spans="1:26" ht="20.100000000000001" customHeight="1" x14ac:dyDescent="0.15">
      <c r="B380" s="78"/>
      <c r="D380" s="140">
        <f t="shared" si="3"/>
        <v>197</v>
      </c>
      <c r="E380" s="135"/>
      <c r="F380" s="136"/>
      <c r="G380" s="141" t="s">
        <v>274</v>
      </c>
      <c r="H380" s="142"/>
      <c r="I380" s="142"/>
      <c r="J380" s="142"/>
      <c r="K380" s="142"/>
      <c r="L380" s="142"/>
      <c r="M380" s="143"/>
      <c r="N380" s="2"/>
      <c r="O380" s="16"/>
      <c r="P380" s="17"/>
      <c r="Q380" s="17"/>
      <c r="R380" s="17"/>
      <c r="S380" s="17"/>
      <c r="T380" s="17"/>
      <c r="U380" s="17"/>
      <c r="V380" s="17"/>
      <c r="W380" s="17"/>
      <c r="X380" s="17"/>
      <c r="Y380" s="18"/>
      <c r="Z380" s="78"/>
    </row>
    <row r="381" spans="1:26" ht="20.100000000000001" customHeight="1" x14ac:dyDescent="0.15">
      <c r="A381" s="151">
        <f>IF(AND(N381="○",TRIM(O369)=""),1001,0)</f>
        <v>0</v>
      </c>
      <c r="B381" s="78"/>
      <c r="D381" s="144">
        <f t="shared" si="3"/>
        <v>198</v>
      </c>
      <c r="E381" s="135"/>
      <c r="F381" s="136"/>
      <c r="G381" s="145" t="s">
        <v>275</v>
      </c>
      <c r="H381" s="146"/>
      <c r="I381" s="146"/>
      <c r="J381" s="146"/>
      <c r="K381" s="146"/>
      <c r="L381" s="146"/>
      <c r="M381" s="147"/>
      <c r="N381" s="3"/>
      <c r="O381" s="19"/>
      <c r="P381" s="20"/>
      <c r="Q381" s="20"/>
      <c r="R381" s="20"/>
      <c r="S381" s="20"/>
      <c r="T381" s="20"/>
      <c r="U381" s="20"/>
      <c r="V381" s="20"/>
      <c r="W381" s="20"/>
      <c r="X381" s="20"/>
      <c r="Y381" s="21"/>
      <c r="Z381" s="78"/>
    </row>
    <row r="382" spans="1:26" ht="20.100000000000001" customHeight="1" x14ac:dyDescent="0.15">
      <c r="B382" s="78"/>
      <c r="D382" s="148">
        <f t="shared" si="3"/>
        <v>199</v>
      </c>
      <c r="E382" s="149" t="s">
        <v>52</v>
      </c>
      <c r="F382" s="150"/>
      <c r="G382" s="137" t="s">
        <v>276</v>
      </c>
      <c r="H382" s="138"/>
      <c r="I382" s="138"/>
      <c r="J382" s="138"/>
      <c r="K382" s="138"/>
      <c r="L382" s="138"/>
      <c r="M382" s="139"/>
      <c r="N382" s="5"/>
      <c r="O382" s="13"/>
      <c r="P382" s="14"/>
      <c r="Q382" s="14"/>
      <c r="R382" s="14"/>
      <c r="S382" s="14"/>
      <c r="T382" s="14"/>
      <c r="U382" s="14"/>
      <c r="V382" s="14"/>
      <c r="W382" s="14"/>
      <c r="X382" s="14"/>
      <c r="Y382" s="15"/>
      <c r="Z382" s="78"/>
    </row>
    <row r="383" spans="1:26" ht="20.100000000000001" customHeight="1" x14ac:dyDescent="0.15">
      <c r="B383" s="78"/>
      <c r="D383" s="140">
        <f t="shared" si="3"/>
        <v>200</v>
      </c>
      <c r="E383" s="135"/>
      <c r="F383" s="136"/>
      <c r="G383" s="141" t="s">
        <v>277</v>
      </c>
      <c r="H383" s="142"/>
      <c r="I383" s="142"/>
      <c r="J383" s="142"/>
      <c r="K383" s="142"/>
      <c r="L383" s="142"/>
      <c r="M383" s="143"/>
      <c r="N383" s="2"/>
      <c r="O383" s="16"/>
      <c r="P383" s="17"/>
      <c r="Q383" s="17"/>
      <c r="R383" s="17"/>
      <c r="S383" s="17"/>
      <c r="T383" s="17"/>
      <c r="U383" s="17"/>
      <c r="V383" s="17"/>
      <c r="W383" s="17"/>
      <c r="X383" s="17"/>
      <c r="Y383" s="18"/>
      <c r="Z383" s="78"/>
    </row>
    <row r="384" spans="1:26" ht="20.100000000000001" customHeight="1" x14ac:dyDescent="0.15">
      <c r="B384" s="78"/>
      <c r="D384" s="140">
        <f t="shared" si="3"/>
        <v>201</v>
      </c>
      <c r="E384" s="135"/>
      <c r="F384" s="136"/>
      <c r="G384" s="141" t="s">
        <v>278</v>
      </c>
      <c r="H384" s="142"/>
      <c r="I384" s="142"/>
      <c r="J384" s="142"/>
      <c r="K384" s="142"/>
      <c r="L384" s="142"/>
      <c r="M384" s="143"/>
      <c r="N384" s="2"/>
      <c r="O384" s="16"/>
      <c r="P384" s="17"/>
      <c r="Q384" s="17"/>
      <c r="R384" s="17"/>
      <c r="S384" s="17"/>
      <c r="T384" s="17"/>
      <c r="U384" s="17"/>
      <c r="V384" s="17"/>
      <c r="W384" s="17"/>
      <c r="X384" s="17"/>
      <c r="Y384" s="18"/>
      <c r="Z384" s="78"/>
    </row>
    <row r="385" spans="1:26" ht="20.100000000000001" customHeight="1" x14ac:dyDescent="0.15">
      <c r="B385" s="78"/>
      <c r="D385" s="140">
        <f t="shared" si="3"/>
        <v>202</v>
      </c>
      <c r="E385" s="135"/>
      <c r="F385" s="136"/>
      <c r="G385" s="141" t="s">
        <v>279</v>
      </c>
      <c r="H385" s="142"/>
      <c r="I385" s="142"/>
      <c r="J385" s="142"/>
      <c r="K385" s="142"/>
      <c r="L385" s="142"/>
      <c r="M385" s="143"/>
      <c r="N385" s="2"/>
      <c r="O385" s="16"/>
      <c r="P385" s="17"/>
      <c r="Q385" s="17"/>
      <c r="R385" s="17"/>
      <c r="S385" s="17"/>
      <c r="T385" s="17"/>
      <c r="U385" s="17"/>
      <c r="V385" s="17"/>
      <c r="W385" s="17"/>
      <c r="X385" s="17"/>
      <c r="Y385" s="18"/>
      <c r="Z385" s="78"/>
    </row>
    <row r="386" spans="1:26" ht="20.100000000000001" customHeight="1" x14ac:dyDescent="0.15">
      <c r="B386" s="78"/>
      <c r="D386" s="140">
        <f t="shared" si="3"/>
        <v>203</v>
      </c>
      <c r="E386" s="135"/>
      <c r="F386" s="136"/>
      <c r="G386" s="141" t="s">
        <v>280</v>
      </c>
      <c r="H386" s="142"/>
      <c r="I386" s="142"/>
      <c r="J386" s="142"/>
      <c r="K386" s="142"/>
      <c r="L386" s="142"/>
      <c r="M386" s="143"/>
      <c r="N386" s="2"/>
      <c r="O386" s="16"/>
      <c r="P386" s="17"/>
      <c r="Q386" s="17"/>
      <c r="R386" s="17"/>
      <c r="S386" s="17"/>
      <c r="T386" s="17"/>
      <c r="U386" s="17"/>
      <c r="V386" s="17"/>
      <c r="W386" s="17"/>
      <c r="X386" s="17"/>
      <c r="Y386" s="18"/>
      <c r="Z386" s="78"/>
    </row>
    <row r="387" spans="1:26" ht="20.100000000000001" customHeight="1" x14ac:dyDescent="0.15">
      <c r="B387" s="78"/>
      <c r="D387" s="140">
        <f t="shared" si="3"/>
        <v>204</v>
      </c>
      <c r="E387" s="135"/>
      <c r="F387" s="136"/>
      <c r="G387" s="141" t="s">
        <v>281</v>
      </c>
      <c r="H387" s="142"/>
      <c r="I387" s="142"/>
      <c r="J387" s="142"/>
      <c r="K387" s="142"/>
      <c r="L387" s="142"/>
      <c r="M387" s="143"/>
      <c r="N387" s="2"/>
      <c r="O387" s="16"/>
      <c r="P387" s="17"/>
      <c r="Q387" s="17"/>
      <c r="R387" s="17"/>
      <c r="S387" s="17"/>
      <c r="T387" s="17"/>
      <c r="U387" s="17"/>
      <c r="V387" s="17"/>
      <c r="W387" s="17"/>
      <c r="X387" s="17"/>
      <c r="Y387" s="18"/>
      <c r="Z387" s="78"/>
    </row>
    <row r="388" spans="1:26" ht="20.100000000000001" customHeight="1" x14ac:dyDescent="0.15">
      <c r="B388" s="78"/>
      <c r="D388" s="140">
        <f t="shared" si="3"/>
        <v>205</v>
      </c>
      <c r="E388" s="135"/>
      <c r="F388" s="136"/>
      <c r="G388" s="141" t="s">
        <v>282</v>
      </c>
      <c r="H388" s="142"/>
      <c r="I388" s="142"/>
      <c r="J388" s="142"/>
      <c r="K388" s="142"/>
      <c r="L388" s="142"/>
      <c r="M388" s="143"/>
      <c r="N388" s="2"/>
      <c r="O388" s="16"/>
      <c r="P388" s="17"/>
      <c r="Q388" s="17"/>
      <c r="R388" s="17"/>
      <c r="S388" s="17"/>
      <c r="T388" s="17"/>
      <c r="U388" s="17"/>
      <c r="V388" s="17"/>
      <c r="W388" s="17"/>
      <c r="X388" s="17"/>
      <c r="Y388" s="18"/>
      <c r="Z388" s="78"/>
    </row>
    <row r="389" spans="1:26" ht="20.100000000000001" customHeight="1" x14ac:dyDescent="0.15">
      <c r="B389" s="78"/>
      <c r="D389" s="140">
        <f t="shared" si="3"/>
        <v>206</v>
      </c>
      <c r="E389" s="135"/>
      <c r="F389" s="136"/>
      <c r="G389" s="141" t="s">
        <v>283</v>
      </c>
      <c r="H389" s="142"/>
      <c r="I389" s="142"/>
      <c r="J389" s="142"/>
      <c r="K389" s="142"/>
      <c r="L389" s="142"/>
      <c r="M389" s="143"/>
      <c r="N389" s="2"/>
      <c r="O389" s="16"/>
      <c r="P389" s="17"/>
      <c r="Q389" s="17"/>
      <c r="R389" s="17"/>
      <c r="S389" s="17"/>
      <c r="T389" s="17"/>
      <c r="U389" s="17"/>
      <c r="V389" s="17"/>
      <c r="W389" s="17"/>
      <c r="X389" s="17"/>
      <c r="Y389" s="18"/>
      <c r="Z389" s="78"/>
    </row>
    <row r="390" spans="1:26" ht="20.100000000000001" customHeight="1" x14ac:dyDescent="0.15">
      <c r="B390" s="78"/>
      <c r="D390" s="140">
        <f t="shared" si="3"/>
        <v>207</v>
      </c>
      <c r="E390" s="135"/>
      <c r="F390" s="136"/>
      <c r="G390" s="141" t="s">
        <v>284</v>
      </c>
      <c r="H390" s="142"/>
      <c r="I390" s="142"/>
      <c r="J390" s="142"/>
      <c r="K390" s="142"/>
      <c r="L390" s="142"/>
      <c r="M390" s="143"/>
      <c r="N390" s="2"/>
      <c r="O390" s="16"/>
      <c r="P390" s="17"/>
      <c r="Q390" s="17"/>
      <c r="R390" s="17"/>
      <c r="S390" s="17"/>
      <c r="T390" s="17"/>
      <c r="U390" s="17"/>
      <c r="V390" s="17"/>
      <c r="W390" s="17"/>
      <c r="X390" s="17"/>
      <c r="Y390" s="18"/>
      <c r="Z390" s="78"/>
    </row>
    <row r="391" spans="1:26" ht="20.100000000000001" customHeight="1" x14ac:dyDescent="0.15">
      <c r="B391" s="78"/>
      <c r="D391" s="140">
        <f t="shared" si="3"/>
        <v>208</v>
      </c>
      <c r="E391" s="135"/>
      <c r="F391" s="136"/>
      <c r="G391" s="141" t="s">
        <v>285</v>
      </c>
      <c r="H391" s="142"/>
      <c r="I391" s="142"/>
      <c r="J391" s="142"/>
      <c r="K391" s="142"/>
      <c r="L391" s="142"/>
      <c r="M391" s="143"/>
      <c r="N391" s="2"/>
      <c r="O391" s="16"/>
      <c r="P391" s="17"/>
      <c r="Q391" s="17"/>
      <c r="R391" s="17"/>
      <c r="S391" s="17"/>
      <c r="T391" s="17"/>
      <c r="U391" s="17"/>
      <c r="V391" s="17"/>
      <c r="W391" s="17"/>
      <c r="X391" s="17"/>
      <c r="Y391" s="18"/>
      <c r="Z391" s="78"/>
    </row>
    <row r="392" spans="1:26" ht="20.100000000000001" customHeight="1" x14ac:dyDescent="0.15">
      <c r="A392" s="151">
        <f>IF(AND(N392="○",TRIM(O382)=""),1001,0)</f>
        <v>0</v>
      </c>
      <c r="B392" s="78"/>
      <c r="D392" s="144">
        <f t="shared" si="3"/>
        <v>209</v>
      </c>
      <c r="E392" s="135"/>
      <c r="F392" s="136"/>
      <c r="G392" s="145" t="s">
        <v>286</v>
      </c>
      <c r="H392" s="146"/>
      <c r="I392" s="146"/>
      <c r="J392" s="146"/>
      <c r="K392" s="146"/>
      <c r="L392" s="146"/>
      <c r="M392" s="147"/>
      <c r="N392" s="6"/>
      <c r="O392" s="19"/>
      <c r="P392" s="20"/>
      <c r="Q392" s="20"/>
      <c r="R392" s="20"/>
      <c r="S392" s="20"/>
      <c r="T392" s="20"/>
      <c r="U392" s="20"/>
      <c r="V392" s="20"/>
      <c r="W392" s="20"/>
      <c r="X392" s="20"/>
      <c r="Y392" s="21"/>
      <c r="Z392" s="78"/>
    </row>
    <row r="393" spans="1:26" ht="20.100000000000001" customHeight="1" x14ac:dyDescent="0.15">
      <c r="B393" s="78"/>
      <c r="D393" s="148">
        <f t="shared" si="3"/>
        <v>210</v>
      </c>
      <c r="E393" s="135" t="s">
        <v>53</v>
      </c>
      <c r="F393" s="136"/>
      <c r="G393" s="137" t="s">
        <v>287</v>
      </c>
      <c r="H393" s="138"/>
      <c r="I393" s="138"/>
      <c r="J393" s="138"/>
      <c r="K393" s="138"/>
      <c r="L393" s="138"/>
      <c r="M393" s="139"/>
      <c r="N393" s="4"/>
      <c r="O393" s="13"/>
      <c r="P393" s="14"/>
      <c r="Q393" s="14"/>
      <c r="R393" s="14"/>
      <c r="S393" s="14"/>
      <c r="T393" s="14"/>
      <c r="U393" s="14"/>
      <c r="V393" s="14"/>
      <c r="W393" s="14"/>
      <c r="X393" s="14"/>
      <c r="Y393" s="15"/>
      <c r="Z393" s="78"/>
    </row>
    <row r="394" spans="1:26" ht="20.100000000000001" customHeight="1" x14ac:dyDescent="0.15">
      <c r="B394" s="78"/>
      <c r="D394" s="140">
        <f t="shared" si="3"/>
        <v>211</v>
      </c>
      <c r="E394" s="135"/>
      <c r="F394" s="136"/>
      <c r="G394" s="141" t="s">
        <v>288</v>
      </c>
      <c r="H394" s="142"/>
      <c r="I394" s="142"/>
      <c r="J394" s="142"/>
      <c r="K394" s="142"/>
      <c r="L394" s="142"/>
      <c r="M394" s="143"/>
      <c r="N394" s="2"/>
      <c r="O394" s="16"/>
      <c r="P394" s="17"/>
      <c r="Q394" s="17"/>
      <c r="R394" s="17"/>
      <c r="S394" s="17"/>
      <c r="T394" s="17"/>
      <c r="U394" s="17"/>
      <c r="V394" s="17"/>
      <c r="W394" s="17"/>
      <c r="X394" s="17"/>
      <c r="Y394" s="18"/>
      <c r="Z394" s="78"/>
    </row>
    <row r="395" spans="1:26" ht="20.100000000000001" customHeight="1" x14ac:dyDescent="0.15">
      <c r="B395" s="78"/>
      <c r="D395" s="140">
        <f t="shared" si="3"/>
        <v>212</v>
      </c>
      <c r="E395" s="135"/>
      <c r="F395" s="136"/>
      <c r="G395" s="141" t="s">
        <v>289</v>
      </c>
      <c r="H395" s="142"/>
      <c r="I395" s="142"/>
      <c r="J395" s="142"/>
      <c r="K395" s="142"/>
      <c r="L395" s="142"/>
      <c r="M395" s="143"/>
      <c r="N395" s="2"/>
      <c r="O395" s="16"/>
      <c r="P395" s="17"/>
      <c r="Q395" s="17"/>
      <c r="R395" s="17"/>
      <c r="S395" s="17"/>
      <c r="T395" s="17"/>
      <c r="U395" s="17"/>
      <c r="V395" s="17"/>
      <c r="W395" s="17"/>
      <c r="X395" s="17"/>
      <c r="Y395" s="18"/>
      <c r="Z395" s="78"/>
    </row>
    <row r="396" spans="1:26" ht="20.100000000000001" customHeight="1" x14ac:dyDescent="0.15">
      <c r="B396" s="78"/>
      <c r="D396" s="140">
        <f t="shared" si="3"/>
        <v>213</v>
      </c>
      <c r="E396" s="135"/>
      <c r="F396" s="136"/>
      <c r="G396" s="141" t="s">
        <v>290</v>
      </c>
      <c r="H396" s="142"/>
      <c r="I396" s="142"/>
      <c r="J396" s="142"/>
      <c r="K396" s="142"/>
      <c r="L396" s="142"/>
      <c r="M396" s="143"/>
      <c r="N396" s="2"/>
      <c r="O396" s="16"/>
      <c r="P396" s="17"/>
      <c r="Q396" s="17"/>
      <c r="R396" s="17"/>
      <c r="S396" s="17"/>
      <c r="T396" s="17"/>
      <c r="U396" s="17"/>
      <c r="V396" s="17"/>
      <c r="W396" s="17"/>
      <c r="X396" s="17"/>
      <c r="Y396" s="18"/>
      <c r="Z396" s="78"/>
    </row>
    <row r="397" spans="1:26" ht="20.100000000000001" customHeight="1" x14ac:dyDescent="0.15">
      <c r="B397" s="78"/>
      <c r="D397" s="140">
        <f t="shared" si="3"/>
        <v>214</v>
      </c>
      <c r="E397" s="135"/>
      <c r="F397" s="136"/>
      <c r="G397" s="141" t="s">
        <v>291</v>
      </c>
      <c r="H397" s="142"/>
      <c r="I397" s="142"/>
      <c r="J397" s="142"/>
      <c r="K397" s="142"/>
      <c r="L397" s="142"/>
      <c r="M397" s="143"/>
      <c r="N397" s="2"/>
      <c r="O397" s="16"/>
      <c r="P397" s="17"/>
      <c r="Q397" s="17"/>
      <c r="R397" s="17"/>
      <c r="S397" s="17"/>
      <c r="T397" s="17"/>
      <c r="U397" s="17"/>
      <c r="V397" s="17"/>
      <c r="W397" s="17"/>
      <c r="X397" s="17"/>
      <c r="Y397" s="18"/>
      <c r="Z397" s="78"/>
    </row>
    <row r="398" spans="1:26" ht="20.100000000000001" customHeight="1" x14ac:dyDescent="0.15">
      <c r="B398" s="78"/>
      <c r="D398" s="140">
        <f t="shared" si="3"/>
        <v>215</v>
      </c>
      <c r="E398" s="135"/>
      <c r="F398" s="136"/>
      <c r="G398" s="141" t="s">
        <v>292</v>
      </c>
      <c r="H398" s="142"/>
      <c r="I398" s="142"/>
      <c r="J398" s="142"/>
      <c r="K398" s="142"/>
      <c r="L398" s="142"/>
      <c r="M398" s="143"/>
      <c r="N398" s="2"/>
      <c r="O398" s="16"/>
      <c r="P398" s="17"/>
      <c r="Q398" s="17"/>
      <c r="R398" s="17"/>
      <c r="S398" s="17"/>
      <c r="T398" s="17"/>
      <c r="U398" s="17"/>
      <c r="V398" s="17"/>
      <c r="W398" s="17"/>
      <c r="X398" s="17"/>
      <c r="Y398" s="18"/>
      <c r="Z398" s="78"/>
    </row>
    <row r="399" spans="1:26" ht="20.100000000000001" customHeight="1" x14ac:dyDescent="0.15">
      <c r="B399" s="78"/>
      <c r="D399" s="140">
        <f t="shared" si="3"/>
        <v>216</v>
      </c>
      <c r="E399" s="135"/>
      <c r="F399" s="136"/>
      <c r="G399" s="141" t="s">
        <v>293</v>
      </c>
      <c r="H399" s="142"/>
      <c r="I399" s="142"/>
      <c r="J399" s="142"/>
      <c r="K399" s="142"/>
      <c r="L399" s="142"/>
      <c r="M399" s="143"/>
      <c r="N399" s="2"/>
      <c r="O399" s="16"/>
      <c r="P399" s="17"/>
      <c r="Q399" s="17"/>
      <c r="R399" s="17"/>
      <c r="S399" s="17"/>
      <c r="T399" s="17"/>
      <c r="U399" s="17"/>
      <c r="V399" s="17"/>
      <c r="W399" s="17"/>
      <c r="X399" s="17"/>
      <c r="Y399" s="18"/>
      <c r="Z399" s="78"/>
    </row>
    <row r="400" spans="1:26" ht="20.100000000000001" customHeight="1" x14ac:dyDescent="0.15">
      <c r="B400" s="78"/>
      <c r="D400" s="140">
        <f t="shared" si="3"/>
        <v>217</v>
      </c>
      <c r="E400" s="135"/>
      <c r="F400" s="136"/>
      <c r="G400" s="141" t="s">
        <v>294</v>
      </c>
      <c r="H400" s="142"/>
      <c r="I400" s="142"/>
      <c r="J400" s="142"/>
      <c r="K400" s="142"/>
      <c r="L400" s="142"/>
      <c r="M400" s="143"/>
      <c r="N400" s="2"/>
      <c r="O400" s="16"/>
      <c r="P400" s="17"/>
      <c r="Q400" s="17"/>
      <c r="R400" s="17"/>
      <c r="S400" s="17"/>
      <c r="T400" s="17"/>
      <c r="U400" s="17"/>
      <c r="V400" s="17"/>
      <c r="W400" s="17"/>
      <c r="X400" s="17"/>
      <c r="Y400" s="18"/>
      <c r="Z400" s="78"/>
    </row>
    <row r="401" spans="1:26" ht="20.100000000000001" customHeight="1" x14ac:dyDescent="0.15">
      <c r="A401" s="151">
        <f>IF(AND(N401="○",TRIM(O393)=""),1001,0)</f>
        <v>0</v>
      </c>
      <c r="B401" s="78"/>
      <c r="D401" s="144">
        <f t="shared" si="3"/>
        <v>218</v>
      </c>
      <c r="E401" s="152"/>
      <c r="F401" s="153"/>
      <c r="G401" s="145" t="s">
        <v>295</v>
      </c>
      <c r="H401" s="146"/>
      <c r="I401" s="146"/>
      <c r="J401" s="146"/>
      <c r="K401" s="146"/>
      <c r="L401" s="146"/>
      <c r="M401" s="147"/>
      <c r="N401" s="6"/>
      <c r="O401" s="19"/>
      <c r="P401" s="20"/>
      <c r="Q401" s="20"/>
      <c r="R401" s="20"/>
      <c r="S401" s="20"/>
      <c r="T401" s="20"/>
      <c r="U401" s="20"/>
      <c r="V401" s="20"/>
      <c r="W401" s="20"/>
      <c r="X401" s="20"/>
      <c r="Y401" s="21"/>
      <c r="Z401" s="78"/>
    </row>
    <row r="402" spans="1:26" ht="20.100000000000001" customHeight="1" x14ac:dyDescent="0.15">
      <c r="B402" s="78"/>
      <c r="D402" s="148">
        <f t="shared" si="3"/>
        <v>219</v>
      </c>
      <c r="E402" s="135" t="s">
        <v>54</v>
      </c>
      <c r="F402" s="136"/>
      <c r="G402" s="137" t="s">
        <v>296</v>
      </c>
      <c r="H402" s="138"/>
      <c r="I402" s="138"/>
      <c r="J402" s="138"/>
      <c r="K402" s="138"/>
      <c r="L402" s="138"/>
      <c r="M402" s="139"/>
      <c r="N402" s="4"/>
      <c r="O402" s="13"/>
      <c r="P402" s="14"/>
      <c r="Q402" s="14"/>
      <c r="R402" s="14"/>
      <c r="S402" s="14"/>
      <c r="T402" s="14"/>
      <c r="U402" s="14"/>
      <c r="V402" s="14"/>
      <c r="W402" s="14"/>
      <c r="X402" s="14"/>
      <c r="Y402" s="15"/>
      <c r="Z402" s="78"/>
    </row>
    <row r="403" spans="1:26" ht="20.100000000000001" customHeight="1" x14ac:dyDescent="0.15">
      <c r="B403" s="78"/>
      <c r="D403" s="140">
        <f t="shared" si="3"/>
        <v>220</v>
      </c>
      <c r="E403" s="135"/>
      <c r="F403" s="136"/>
      <c r="G403" s="141" t="s">
        <v>297</v>
      </c>
      <c r="H403" s="142"/>
      <c r="I403" s="142"/>
      <c r="J403" s="142"/>
      <c r="K403" s="142"/>
      <c r="L403" s="142"/>
      <c r="M403" s="143"/>
      <c r="N403" s="2"/>
      <c r="O403" s="16"/>
      <c r="P403" s="17"/>
      <c r="Q403" s="17"/>
      <c r="R403" s="17"/>
      <c r="S403" s="17"/>
      <c r="T403" s="17"/>
      <c r="U403" s="17"/>
      <c r="V403" s="17"/>
      <c r="W403" s="17"/>
      <c r="X403" s="17"/>
      <c r="Y403" s="18"/>
      <c r="Z403" s="78"/>
    </row>
    <row r="404" spans="1:26" ht="20.100000000000001" customHeight="1" x14ac:dyDescent="0.15">
      <c r="A404" s="151">
        <f>IF(AND(N404="○",TRIM(O402)=""),1001,0)</f>
        <v>0</v>
      </c>
      <c r="B404" s="78"/>
      <c r="D404" s="144">
        <f t="shared" si="3"/>
        <v>221</v>
      </c>
      <c r="E404" s="135"/>
      <c r="F404" s="136"/>
      <c r="G404" s="145" t="s">
        <v>298</v>
      </c>
      <c r="H404" s="146"/>
      <c r="I404" s="146"/>
      <c r="J404" s="146"/>
      <c r="K404" s="146"/>
      <c r="L404" s="146"/>
      <c r="M404" s="147"/>
      <c r="N404" s="7"/>
      <c r="O404" s="19"/>
      <c r="P404" s="20"/>
      <c r="Q404" s="20"/>
      <c r="R404" s="20"/>
      <c r="S404" s="20"/>
      <c r="T404" s="20"/>
      <c r="U404" s="20"/>
      <c r="V404" s="20"/>
      <c r="W404" s="20"/>
      <c r="X404" s="20"/>
      <c r="Y404" s="21"/>
      <c r="Z404" s="78"/>
    </row>
    <row r="405" spans="1:26" ht="20.100000000000001" customHeight="1" x14ac:dyDescent="0.15">
      <c r="B405" s="78"/>
      <c r="M405" s="118"/>
      <c r="Z405" s="78"/>
    </row>
    <row r="406" spans="1:26" ht="20.100000000000001" customHeight="1" x14ac:dyDescent="0.15">
      <c r="B406" s="78"/>
      <c r="D406" s="154" t="s">
        <v>301</v>
      </c>
      <c r="E406" s="87"/>
      <c r="F406" s="87"/>
      <c r="G406" s="87"/>
      <c r="H406" s="87"/>
      <c r="I406" s="87"/>
      <c r="J406" s="87"/>
      <c r="K406" s="87"/>
      <c r="L406" s="87"/>
      <c r="M406" s="123"/>
      <c r="N406" s="68"/>
      <c r="Z406" s="78"/>
    </row>
    <row r="407" spans="1:26" ht="20.100000000000001" customHeight="1" x14ac:dyDescent="0.15">
      <c r="B407" s="78"/>
      <c r="D407" s="134"/>
      <c r="E407" s="155" t="s">
        <v>299</v>
      </c>
      <c r="F407" s="156"/>
      <c r="G407" s="157" t="s">
        <v>19</v>
      </c>
      <c r="H407" s="158"/>
      <c r="I407" s="158"/>
      <c r="J407" s="158"/>
      <c r="K407" s="158"/>
      <c r="L407" s="158"/>
      <c r="M407" s="159"/>
      <c r="N407" s="160" t="s">
        <v>12</v>
      </c>
      <c r="O407" s="132" t="s">
        <v>523</v>
      </c>
      <c r="P407" s="132"/>
      <c r="Q407" s="132"/>
      <c r="R407" s="132"/>
      <c r="S407" s="132"/>
      <c r="T407" s="132"/>
      <c r="U407" s="132"/>
      <c r="V407" s="132"/>
      <c r="W407" s="132"/>
      <c r="X407" s="132"/>
      <c r="Y407" s="133"/>
      <c r="Z407" s="78"/>
    </row>
    <row r="408" spans="1:26" ht="20.100000000000001" customHeight="1" x14ac:dyDescent="0.15">
      <c r="B408" s="78"/>
      <c r="D408" s="148">
        <v>222</v>
      </c>
      <c r="E408" s="161" t="s">
        <v>55</v>
      </c>
      <c r="F408" s="161"/>
      <c r="G408" s="137" t="s">
        <v>304</v>
      </c>
      <c r="H408" s="138"/>
      <c r="I408" s="138"/>
      <c r="J408" s="138"/>
      <c r="K408" s="138"/>
      <c r="L408" s="138"/>
      <c r="M408" s="139"/>
      <c r="N408" s="8"/>
      <c r="O408" s="29"/>
      <c r="P408" s="30"/>
      <c r="Q408" s="30"/>
      <c r="R408" s="30"/>
      <c r="S408" s="30"/>
      <c r="T408" s="30"/>
      <c r="U408" s="30"/>
      <c r="V408" s="30"/>
      <c r="W408" s="30"/>
      <c r="X408" s="30"/>
      <c r="Y408" s="31"/>
      <c r="Z408" s="78"/>
    </row>
    <row r="409" spans="1:26" ht="20.100000000000001" customHeight="1" x14ac:dyDescent="0.15">
      <c r="B409" s="78"/>
      <c r="D409" s="140">
        <f>D408+1</f>
        <v>223</v>
      </c>
      <c r="E409" s="162"/>
      <c r="F409" s="162"/>
      <c r="G409" s="141" t="s">
        <v>305</v>
      </c>
      <c r="H409" s="142"/>
      <c r="I409" s="142"/>
      <c r="J409" s="142"/>
      <c r="K409" s="142"/>
      <c r="L409" s="142"/>
      <c r="M409" s="143"/>
      <c r="N409" s="9"/>
      <c r="O409" s="32"/>
      <c r="P409" s="33"/>
      <c r="Q409" s="33"/>
      <c r="R409" s="33"/>
      <c r="S409" s="33"/>
      <c r="T409" s="33"/>
      <c r="U409" s="33"/>
      <c r="V409" s="33"/>
      <c r="W409" s="33"/>
      <c r="X409" s="33"/>
      <c r="Y409" s="34"/>
      <c r="Z409" s="78"/>
    </row>
    <row r="410" spans="1:26" ht="20.100000000000001" customHeight="1" x14ac:dyDescent="0.15">
      <c r="B410" s="78"/>
      <c r="D410" s="140">
        <f>D409+1</f>
        <v>224</v>
      </c>
      <c r="E410" s="162"/>
      <c r="F410" s="162"/>
      <c r="G410" s="141" t="s">
        <v>306</v>
      </c>
      <c r="H410" s="142"/>
      <c r="I410" s="142"/>
      <c r="J410" s="142"/>
      <c r="K410" s="142"/>
      <c r="L410" s="142"/>
      <c r="M410" s="143"/>
      <c r="N410" s="9"/>
      <c r="O410" s="32"/>
      <c r="P410" s="33"/>
      <c r="Q410" s="33"/>
      <c r="R410" s="33"/>
      <c r="S410" s="33"/>
      <c r="T410" s="33"/>
      <c r="U410" s="33"/>
      <c r="V410" s="33"/>
      <c r="W410" s="33"/>
      <c r="X410" s="33"/>
      <c r="Y410" s="34"/>
      <c r="Z410" s="78"/>
    </row>
    <row r="411" spans="1:26" ht="20.100000000000001" customHeight="1" x14ac:dyDescent="0.15">
      <c r="B411" s="78"/>
      <c r="D411" s="140">
        <f t="shared" ref="D411:D474" si="4">D410+1</f>
        <v>225</v>
      </c>
      <c r="E411" s="162"/>
      <c r="F411" s="162"/>
      <c r="G411" s="141" t="s">
        <v>307</v>
      </c>
      <c r="H411" s="142"/>
      <c r="I411" s="142"/>
      <c r="J411" s="142"/>
      <c r="K411" s="142"/>
      <c r="L411" s="142"/>
      <c r="M411" s="143"/>
      <c r="N411" s="9"/>
      <c r="O411" s="32"/>
      <c r="P411" s="33"/>
      <c r="Q411" s="33"/>
      <c r="R411" s="33"/>
      <c r="S411" s="33"/>
      <c r="T411" s="33"/>
      <c r="U411" s="33"/>
      <c r="V411" s="33"/>
      <c r="W411" s="33"/>
      <c r="X411" s="33"/>
      <c r="Y411" s="34"/>
      <c r="Z411" s="78"/>
    </row>
    <row r="412" spans="1:26" ht="20.100000000000001" customHeight="1" x14ac:dyDescent="0.15">
      <c r="B412" s="78"/>
      <c r="C412" s="163"/>
      <c r="D412" s="140">
        <f t="shared" si="4"/>
        <v>226</v>
      </c>
      <c r="E412" s="162"/>
      <c r="F412" s="162"/>
      <c r="G412" s="141" t="s">
        <v>308</v>
      </c>
      <c r="H412" s="142"/>
      <c r="I412" s="142"/>
      <c r="J412" s="142"/>
      <c r="K412" s="142"/>
      <c r="L412" s="142"/>
      <c r="M412" s="143"/>
      <c r="N412" s="9"/>
      <c r="O412" s="32"/>
      <c r="P412" s="33"/>
      <c r="Q412" s="33"/>
      <c r="R412" s="33"/>
      <c r="S412" s="33"/>
      <c r="T412" s="33"/>
      <c r="U412" s="33"/>
      <c r="V412" s="33"/>
      <c r="W412" s="33"/>
      <c r="X412" s="33"/>
      <c r="Y412" s="34"/>
      <c r="Z412" s="78"/>
    </row>
    <row r="413" spans="1:26" ht="20.100000000000001" customHeight="1" x14ac:dyDescent="0.15">
      <c r="B413" s="78"/>
      <c r="D413" s="140">
        <f t="shared" si="4"/>
        <v>227</v>
      </c>
      <c r="E413" s="162"/>
      <c r="F413" s="162"/>
      <c r="G413" s="141" t="s">
        <v>309</v>
      </c>
      <c r="H413" s="142"/>
      <c r="I413" s="142"/>
      <c r="J413" s="142"/>
      <c r="K413" s="142"/>
      <c r="L413" s="142"/>
      <c r="M413" s="143"/>
      <c r="N413" s="9"/>
      <c r="O413" s="35"/>
      <c r="P413" s="33"/>
      <c r="Q413" s="33"/>
      <c r="R413" s="33"/>
      <c r="S413" s="33"/>
      <c r="T413" s="33"/>
      <c r="U413" s="33"/>
      <c r="V413" s="33"/>
      <c r="W413" s="33"/>
      <c r="X413" s="33"/>
      <c r="Y413" s="34"/>
      <c r="Z413" s="78"/>
    </row>
    <row r="414" spans="1:26" ht="20.100000000000001" customHeight="1" x14ac:dyDescent="0.15">
      <c r="B414" s="78"/>
      <c r="D414" s="140">
        <f t="shared" si="4"/>
        <v>228</v>
      </c>
      <c r="E414" s="162"/>
      <c r="F414" s="162"/>
      <c r="G414" s="141" t="s">
        <v>310</v>
      </c>
      <c r="H414" s="142"/>
      <c r="I414" s="142"/>
      <c r="J414" s="142"/>
      <c r="K414" s="142"/>
      <c r="L414" s="142"/>
      <c r="M414" s="143"/>
      <c r="N414" s="9"/>
      <c r="O414" s="32"/>
      <c r="P414" s="33"/>
      <c r="Q414" s="33"/>
      <c r="R414" s="33"/>
      <c r="S414" s="33"/>
      <c r="T414" s="33"/>
      <c r="U414" s="33"/>
      <c r="V414" s="33"/>
      <c r="W414" s="33"/>
      <c r="X414" s="33"/>
      <c r="Y414" s="34"/>
      <c r="Z414" s="78"/>
    </row>
    <row r="415" spans="1:26" ht="20.100000000000001" customHeight="1" x14ac:dyDescent="0.15">
      <c r="B415" s="78"/>
      <c r="D415" s="140">
        <f t="shared" si="4"/>
        <v>229</v>
      </c>
      <c r="E415" s="162"/>
      <c r="F415" s="162"/>
      <c r="G415" s="141" t="s">
        <v>311</v>
      </c>
      <c r="H415" s="142"/>
      <c r="I415" s="142"/>
      <c r="J415" s="142"/>
      <c r="K415" s="142"/>
      <c r="L415" s="142"/>
      <c r="M415" s="143"/>
      <c r="N415" s="9"/>
      <c r="O415" s="32"/>
      <c r="P415" s="33"/>
      <c r="Q415" s="33"/>
      <c r="R415" s="33"/>
      <c r="S415" s="33"/>
      <c r="T415" s="33"/>
      <c r="U415" s="33"/>
      <c r="V415" s="33"/>
      <c r="W415" s="33"/>
      <c r="X415" s="33"/>
      <c r="Y415" s="34"/>
      <c r="Z415" s="78"/>
    </row>
    <row r="416" spans="1:26" ht="20.100000000000001" customHeight="1" x14ac:dyDescent="0.15">
      <c r="A416" s="151">
        <f>IF(AND(N416="○",TRIM(O408)=""),1001,0)</f>
        <v>0</v>
      </c>
      <c r="B416" s="78"/>
      <c r="D416" s="144">
        <f t="shared" si="4"/>
        <v>230</v>
      </c>
      <c r="E416" s="164"/>
      <c r="F416" s="164"/>
      <c r="G416" s="145" t="s">
        <v>312</v>
      </c>
      <c r="H416" s="146"/>
      <c r="I416" s="146"/>
      <c r="J416" s="146"/>
      <c r="K416" s="146"/>
      <c r="L416" s="146"/>
      <c r="M416" s="147"/>
      <c r="N416" s="10"/>
      <c r="O416" s="36"/>
      <c r="P416" s="37"/>
      <c r="Q416" s="37"/>
      <c r="R416" s="37"/>
      <c r="S416" s="37"/>
      <c r="T416" s="37"/>
      <c r="U416" s="37"/>
      <c r="V416" s="37"/>
      <c r="W416" s="37"/>
      <c r="X416" s="37"/>
      <c r="Y416" s="38"/>
      <c r="Z416" s="78"/>
    </row>
    <row r="417" spans="1:26" ht="20.100000000000001" customHeight="1" x14ac:dyDescent="0.15">
      <c r="B417" s="78"/>
      <c r="D417" s="148">
        <f t="shared" si="4"/>
        <v>231</v>
      </c>
      <c r="E417" s="161" t="s">
        <v>56</v>
      </c>
      <c r="F417" s="161"/>
      <c r="G417" s="137" t="s">
        <v>313</v>
      </c>
      <c r="H417" s="138"/>
      <c r="I417" s="138"/>
      <c r="J417" s="138"/>
      <c r="K417" s="138"/>
      <c r="L417" s="138"/>
      <c r="M417" s="139"/>
      <c r="N417" s="8"/>
      <c r="O417" s="29"/>
      <c r="P417" s="30"/>
      <c r="Q417" s="30"/>
      <c r="R417" s="30"/>
      <c r="S417" s="30"/>
      <c r="T417" s="30"/>
      <c r="U417" s="30"/>
      <c r="V417" s="30"/>
      <c r="W417" s="30"/>
      <c r="X417" s="30"/>
      <c r="Y417" s="31"/>
      <c r="Z417" s="78"/>
    </row>
    <row r="418" spans="1:26" ht="20.100000000000001" customHeight="1" x14ac:dyDescent="0.15">
      <c r="B418" s="78"/>
      <c r="D418" s="140">
        <f t="shared" si="4"/>
        <v>232</v>
      </c>
      <c r="E418" s="162"/>
      <c r="F418" s="162"/>
      <c r="G418" s="141" t="s">
        <v>314</v>
      </c>
      <c r="H418" s="142"/>
      <c r="I418" s="142"/>
      <c r="J418" s="142"/>
      <c r="K418" s="142"/>
      <c r="L418" s="142"/>
      <c r="M418" s="143"/>
      <c r="N418" s="9"/>
      <c r="O418" s="32"/>
      <c r="P418" s="33"/>
      <c r="Q418" s="33"/>
      <c r="R418" s="33"/>
      <c r="S418" s="33"/>
      <c r="T418" s="33"/>
      <c r="U418" s="33"/>
      <c r="V418" s="33"/>
      <c r="W418" s="33"/>
      <c r="X418" s="33"/>
      <c r="Y418" s="34"/>
      <c r="Z418" s="78"/>
    </row>
    <row r="419" spans="1:26" ht="20.100000000000001" customHeight="1" x14ac:dyDescent="0.15">
      <c r="B419" s="78"/>
      <c r="D419" s="140">
        <f t="shared" si="4"/>
        <v>233</v>
      </c>
      <c r="E419" s="162"/>
      <c r="F419" s="162"/>
      <c r="G419" s="141" t="s">
        <v>315</v>
      </c>
      <c r="H419" s="142"/>
      <c r="I419" s="142"/>
      <c r="J419" s="142"/>
      <c r="K419" s="142"/>
      <c r="L419" s="142"/>
      <c r="M419" s="143"/>
      <c r="N419" s="9"/>
      <c r="O419" s="32"/>
      <c r="P419" s="33"/>
      <c r="Q419" s="33"/>
      <c r="R419" s="33"/>
      <c r="S419" s="33"/>
      <c r="T419" s="33"/>
      <c r="U419" s="33"/>
      <c r="V419" s="33"/>
      <c r="W419" s="33"/>
      <c r="X419" s="33"/>
      <c r="Y419" s="34"/>
      <c r="Z419" s="78"/>
    </row>
    <row r="420" spans="1:26" ht="20.100000000000001" customHeight="1" x14ac:dyDescent="0.15">
      <c r="B420" s="78"/>
      <c r="D420" s="140">
        <f t="shared" si="4"/>
        <v>234</v>
      </c>
      <c r="E420" s="162"/>
      <c r="F420" s="162"/>
      <c r="G420" s="141" t="s">
        <v>316</v>
      </c>
      <c r="H420" s="142"/>
      <c r="I420" s="142"/>
      <c r="J420" s="142"/>
      <c r="K420" s="142"/>
      <c r="L420" s="142"/>
      <c r="M420" s="143"/>
      <c r="N420" s="9"/>
      <c r="O420" s="35"/>
      <c r="P420" s="33"/>
      <c r="Q420" s="33"/>
      <c r="R420" s="33"/>
      <c r="S420" s="33"/>
      <c r="T420" s="33"/>
      <c r="U420" s="33"/>
      <c r="V420" s="33"/>
      <c r="W420" s="33"/>
      <c r="X420" s="33"/>
      <c r="Y420" s="34"/>
      <c r="Z420" s="78"/>
    </row>
    <row r="421" spans="1:26" ht="20.100000000000001" customHeight="1" x14ac:dyDescent="0.15">
      <c r="B421" s="78"/>
      <c r="D421" s="140">
        <f t="shared" si="4"/>
        <v>235</v>
      </c>
      <c r="E421" s="162"/>
      <c r="F421" s="162"/>
      <c r="G421" s="141" t="s">
        <v>317</v>
      </c>
      <c r="H421" s="142"/>
      <c r="I421" s="142"/>
      <c r="J421" s="142"/>
      <c r="K421" s="142"/>
      <c r="L421" s="142"/>
      <c r="M421" s="143"/>
      <c r="N421" s="9"/>
      <c r="O421" s="32"/>
      <c r="P421" s="33"/>
      <c r="Q421" s="33"/>
      <c r="R421" s="33"/>
      <c r="S421" s="33"/>
      <c r="T421" s="33"/>
      <c r="U421" s="33"/>
      <c r="V421" s="33"/>
      <c r="W421" s="33"/>
      <c r="X421" s="33"/>
      <c r="Y421" s="34"/>
      <c r="Z421" s="78"/>
    </row>
    <row r="422" spans="1:26" ht="20.100000000000001" customHeight="1" x14ac:dyDescent="0.15">
      <c r="B422" s="78"/>
      <c r="D422" s="140">
        <f t="shared" si="4"/>
        <v>236</v>
      </c>
      <c r="E422" s="162"/>
      <c r="F422" s="162"/>
      <c r="G422" s="141" t="s">
        <v>318</v>
      </c>
      <c r="H422" s="142"/>
      <c r="I422" s="142"/>
      <c r="J422" s="142"/>
      <c r="K422" s="142"/>
      <c r="L422" s="142"/>
      <c r="M422" s="143"/>
      <c r="N422" s="9"/>
      <c r="O422" s="32"/>
      <c r="P422" s="33"/>
      <c r="Q422" s="33"/>
      <c r="R422" s="33"/>
      <c r="S422" s="33"/>
      <c r="T422" s="33"/>
      <c r="U422" s="33"/>
      <c r="V422" s="33"/>
      <c r="W422" s="33"/>
      <c r="X422" s="33"/>
      <c r="Y422" s="34"/>
      <c r="Z422" s="78"/>
    </row>
    <row r="423" spans="1:26" ht="20.100000000000001" customHeight="1" x14ac:dyDescent="0.15">
      <c r="A423" s="151">
        <f>IF(AND(N423="○",TRIM(O417)=""),1001,0)</f>
        <v>0</v>
      </c>
      <c r="B423" s="78"/>
      <c r="D423" s="144">
        <f t="shared" si="4"/>
        <v>237</v>
      </c>
      <c r="E423" s="164"/>
      <c r="F423" s="164"/>
      <c r="G423" s="145" t="s">
        <v>319</v>
      </c>
      <c r="H423" s="146"/>
      <c r="I423" s="146"/>
      <c r="J423" s="146"/>
      <c r="K423" s="146"/>
      <c r="L423" s="146"/>
      <c r="M423" s="147"/>
      <c r="N423" s="10"/>
      <c r="O423" s="36"/>
      <c r="P423" s="37"/>
      <c r="Q423" s="37"/>
      <c r="R423" s="37"/>
      <c r="S423" s="37"/>
      <c r="T423" s="37"/>
      <c r="U423" s="37"/>
      <c r="V423" s="37"/>
      <c r="W423" s="37"/>
      <c r="X423" s="37"/>
      <c r="Y423" s="38"/>
      <c r="Z423" s="78"/>
    </row>
    <row r="424" spans="1:26" ht="20.100000000000001" customHeight="1" x14ac:dyDescent="0.15">
      <c r="B424" s="78"/>
      <c r="D424" s="148">
        <f t="shared" si="4"/>
        <v>238</v>
      </c>
      <c r="E424" s="161" t="s">
        <v>57</v>
      </c>
      <c r="F424" s="161"/>
      <c r="G424" s="137" t="s">
        <v>320</v>
      </c>
      <c r="H424" s="138"/>
      <c r="I424" s="138"/>
      <c r="J424" s="138"/>
      <c r="K424" s="138"/>
      <c r="L424" s="138"/>
      <c r="M424" s="139"/>
      <c r="N424" s="8"/>
      <c r="O424" s="29"/>
      <c r="P424" s="30"/>
      <c r="Q424" s="30"/>
      <c r="R424" s="30"/>
      <c r="S424" s="30"/>
      <c r="T424" s="30"/>
      <c r="U424" s="30"/>
      <c r="V424" s="30"/>
      <c r="W424" s="30"/>
      <c r="X424" s="30"/>
      <c r="Y424" s="31"/>
      <c r="Z424" s="78"/>
    </row>
    <row r="425" spans="1:26" ht="20.100000000000001" customHeight="1" x14ac:dyDescent="0.15">
      <c r="B425" s="78"/>
      <c r="D425" s="140">
        <f t="shared" si="4"/>
        <v>239</v>
      </c>
      <c r="E425" s="162"/>
      <c r="F425" s="162"/>
      <c r="G425" s="141" t="s">
        <v>184</v>
      </c>
      <c r="H425" s="142"/>
      <c r="I425" s="142"/>
      <c r="J425" s="142"/>
      <c r="K425" s="142"/>
      <c r="L425" s="142"/>
      <c r="M425" s="143"/>
      <c r="N425" s="9"/>
      <c r="O425" s="32"/>
      <c r="P425" s="33"/>
      <c r="Q425" s="33"/>
      <c r="R425" s="33"/>
      <c r="S425" s="33"/>
      <c r="T425" s="33"/>
      <c r="U425" s="33"/>
      <c r="V425" s="33"/>
      <c r="W425" s="33"/>
      <c r="X425" s="33"/>
      <c r="Y425" s="34"/>
      <c r="Z425" s="78"/>
    </row>
    <row r="426" spans="1:26" ht="20.100000000000001" customHeight="1" x14ac:dyDescent="0.15">
      <c r="B426" s="78"/>
      <c r="D426" s="140">
        <f t="shared" si="4"/>
        <v>240</v>
      </c>
      <c r="E426" s="162"/>
      <c r="F426" s="162"/>
      <c r="G426" s="141" t="s">
        <v>321</v>
      </c>
      <c r="H426" s="142"/>
      <c r="I426" s="142"/>
      <c r="J426" s="142"/>
      <c r="K426" s="142"/>
      <c r="L426" s="142"/>
      <c r="M426" s="143"/>
      <c r="N426" s="9"/>
      <c r="O426" s="32"/>
      <c r="P426" s="33"/>
      <c r="Q426" s="33"/>
      <c r="R426" s="33"/>
      <c r="S426" s="33"/>
      <c r="T426" s="33"/>
      <c r="U426" s="33"/>
      <c r="V426" s="33"/>
      <c r="W426" s="33"/>
      <c r="X426" s="33"/>
      <c r="Y426" s="34"/>
      <c r="Z426" s="78"/>
    </row>
    <row r="427" spans="1:26" ht="20.100000000000001" customHeight="1" x14ac:dyDescent="0.15">
      <c r="B427" s="78"/>
      <c r="D427" s="140">
        <f t="shared" si="4"/>
        <v>241</v>
      </c>
      <c r="E427" s="162"/>
      <c r="F427" s="162"/>
      <c r="G427" s="141" t="s">
        <v>185</v>
      </c>
      <c r="H427" s="142"/>
      <c r="I427" s="142"/>
      <c r="J427" s="142"/>
      <c r="K427" s="142"/>
      <c r="L427" s="142"/>
      <c r="M427" s="143"/>
      <c r="N427" s="9"/>
      <c r="O427" s="32"/>
      <c r="P427" s="33"/>
      <c r="Q427" s="33"/>
      <c r="R427" s="33"/>
      <c r="S427" s="33"/>
      <c r="T427" s="33"/>
      <c r="U427" s="33"/>
      <c r="V427" s="33"/>
      <c r="W427" s="33"/>
      <c r="X427" s="33"/>
      <c r="Y427" s="34"/>
      <c r="Z427" s="78"/>
    </row>
    <row r="428" spans="1:26" ht="20.100000000000001" customHeight="1" x14ac:dyDescent="0.15">
      <c r="B428" s="78"/>
      <c r="D428" s="140">
        <f t="shared" si="4"/>
        <v>242</v>
      </c>
      <c r="E428" s="162"/>
      <c r="F428" s="162"/>
      <c r="G428" s="141" t="s">
        <v>322</v>
      </c>
      <c r="H428" s="142"/>
      <c r="I428" s="142"/>
      <c r="J428" s="142"/>
      <c r="K428" s="142"/>
      <c r="L428" s="142"/>
      <c r="M428" s="143"/>
      <c r="N428" s="9"/>
      <c r="O428" s="32"/>
      <c r="P428" s="33"/>
      <c r="Q428" s="33"/>
      <c r="R428" s="33"/>
      <c r="S428" s="33"/>
      <c r="T428" s="33"/>
      <c r="U428" s="33"/>
      <c r="V428" s="33"/>
      <c r="W428" s="33"/>
      <c r="X428" s="33"/>
      <c r="Y428" s="34"/>
      <c r="Z428" s="78"/>
    </row>
    <row r="429" spans="1:26" ht="20.100000000000001" customHeight="1" x14ac:dyDescent="0.15">
      <c r="B429" s="78"/>
      <c r="D429" s="140">
        <f t="shared" si="4"/>
        <v>243</v>
      </c>
      <c r="E429" s="162"/>
      <c r="F429" s="162"/>
      <c r="G429" s="141" t="s">
        <v>323</v>
      </c>
      <c r="H429" s="142"/>
      <c r="I429" s="142"/>
      <c r="J429" s="142"/>
      <c r="K429" s="142"/>
      <c r="L429" s="142"/>
      <c r="M429" s="143"/>
      <c r="N429" s="9"/>
      <c r="O429" s="35"/>
      <c r="P429" s="33"/>
      <c r="Q429" s="33"/>
      <c r="R429" s="33"/>
      <c r="S429" s="33"/>
      <c r="T429" s="33"/>
      <c r="U429" s="33"/>
      <c r="V429" s="33"/>
      <c r="W429" s="33"/>
      <c r="X429" s="33"/>
      <c r="Y429" s="34"/>
      <c r="Z429" s="78"/>
    </row>
    <row r="430" spans="1:26" ht="20.100000000000001" customHeight="1" x14ac:dyDescent="0.15">
      <c r="B430" s="78"/>
      <c r="D430" s="140">
        <f t="shared" si="4"/>
        <v>244</v>
      </c>
      <c r="E430" s="162"/>
      <c r="F430" s="162"/>
      <c r="G430" s="141" t="s">
        <v>324</v>
      </c>
      <c r="H430" s="142"/>
      <c r="I430" s="142"/>
      <c r="J430" s="142"/>
      <c r="K430" s="142"/>
      <c r="L430" s="142"/>
      <c r="M430" s="143"/>
      <c r="N430" s="9"/>
      <c r="O430" s="32"/>
      <c r="P430" s="33"/>
      <c r="Q430" s="33"/>
      <c r="R430" s="33"/>
      <c r="S430" s="33"/>
      <c r="T430" s="33"/>
      <c r="U430" s="33"/>
      <c r="V430" s="33"/>
      <c r="W430" s="33"/>
      <c r="X430" s="33"/>
      <c r="Y430" s="34"/>
      <c r="Z430" s="78"/>
    </row>
    <row r="431" spans="1:26" ht="20.100000000000001" customHeight="1" x14ac:dyDescent="0.15">
      <c r="B431" s="78"/>
      <c r="D431" s="140">
        <f t="shared" si="4"/>
        <v>245</v>
      </c>
      <c r="E431" s="162"/>
      <c r="F431" s="162"/>
      <c r="G431" s="141" t="s">
        <v>325</v>
      </c>
      <c r="H431" s="142"/>
      <c r="I431" s="142"/>
      <c r="J431" s="142"/>
      <c r="K431" s="142"/>
      <c r="L431" s="142"/>
      <c r="M431" s="143"/>
      <c r="N431" s="9"/>
      <c r="O431" s="32"/>
      <c r="P431" s="33"/>
      <c r="Q431" s="33"/>
      <c r="R431" s="33"/>
      <c r="S431" s="33"/>
      <c r="T431" s="33"/>
      <c r="U431" s="33"/>
      <c r="V431" s="33"/>
      <c r="W431" s="33"/>
      <c r="X431" s="33"/>
      <c r="Y431" s="34"/>
      <c r="Z431" s="78"/>
    </row>
    <row r="432" spans="1:26" ht="20.100000000000001" customHeight="1" x14ac:dyDescent="0.15">
      <c r="A432" s="151">
        <f>IF(AND(N432="○",TRIM(O424)=""),1001,0)</f>
        <v>0</v>
      </c>
      <c r="B432" s="78"/>
      <c r="D432" s="144">
        <f t="shared" si="4"/>
        <v>246</v>
      </c>
      <c r="E432" s="164"/>
      <c r="F432" s="164"/>
      <c r="G432" s="145" t="s">
        <v>326</v>
      </c>
      <c r="H432" s="146"/>
      <c r="I432" s="146"/>
      <c r="J432" s="146"/>
      <c r="K432" s="146"/>
      <c r="L432" s="146"/>
      <c r="M432" s="147"/>
      <c r="N432" s="10"/>
      <c r="O432" s="36"/>
      <c r="P432" s="37"/>
      <c r="Q432" s="37"/>
      <c r="R432" s="37"/>
      <c r="S432" s="37"/>
      <c r="T432" s="37"/>
      <c r="U432" s="37"/>
      <c r="V432" s="37"/>
      <c r="W432" s="37"/>
      <c r="X432" s="37"/>
      <c r="Y432" s="38"/>
      <c r="Z432" s="78"/>
    </row>
    <row r="433" spans="1:26" ht="20.100000000000001" customHeight="1" x14ac:dyDescent="0.15">
      <c r="B433" s="78"/>
      <c r="D433" s="148">
        <f t="shared" si="4"/>
        <v>247</v>
      </c>
      <c r="E433" s="161" t="s">
        <v>58</v>
      </c>
      <c r="F433" s="161"/>
      <c r="G433" s="137" t="s">
        <v>327</v>
      </c>
      <c r="H433" s="138"/>
      <c r="I433" s="138"/>
      <c r="J433" s="138"/>
      <c r="K433" s="138"/>
      <c r="L433" s="138"/>
      <c r="M433" s="139"/>
      <c r="N433" s="8"/>
      <c r="O433" s="29"/>
      <c r="P433" s="30"/>
      <c r="Q433" s="30"/>
      <c r="R433" s="30"/>
      <c r="S433" s="30"/>
      <c r="T433" s="30"/>
      <c r="U433" s="30"/>
      <c r="V433" s="30"/>
      <c r="W433" s="30"/>
      <c r="X433" s="30"/>
      <c r="Y433" s="31"/>
      <c r="Z433" s="78"/>
    </row>
    <row r="434" spans="1:26" ht="20.100000000000001" customHeight="1" x14ac:dyDescent="0.15">
      <c r="B434" s="78"/>
      <c r="D434" s="140">
        <f t="shared" si="4"/>
        <v>248</v>
      </c>
      <c r="E434" s="162"/>
      <c r="F434" s="162"/>
      <c r="G434" s="141" t="s">
        <v>328</v>
      </c>
      <c r="H434" s="142"/>
      <c r="I434" s="142"/>
      <c r="J434" s="142"/>
      <c r="K434" s="142"/>
      <c r="L434" s="142"/>
      <c r="M434" s="143"/>
      <c r="N434" s="9"/>
      <c r="O434" s="32"/>
      <c r="P434" s="33"/>
      <c r="Q434" s="33"/>
      <c r="R434" s="33"/>
      <c r="S434" s="33"/>
      <c r="T434" s="33"/>
      <c r="U434" s="33"/>
      <c r="V434" s="33"/>
      <c r="W434" s="33"/>
      <c r="X434" s="33"/>
      <c r="Y434" s="34"/>
      <c r="Z434" s="78"/>
    </row>
    <row r="435" spans="1:26" ht="20.100000000000001" customHeight="1" x14ac:dyDescent="0.15">
      <c r="B435" s="78"/>
      <c r="D435" s="140">
        <f t="shared" si="4"/>
        <v>249</v>
      </c>
      <c r="E435" s="162"/>
      <c r="F435" s="162"/>
      <c r="G435" s="141" t="s">
        <v>329</v>
      </c>
      <c r="H435" s="142"/>
      <c r="I435" s="142"/>
      <c r="J435" s="142"/>
      <c r="K435" s="142"/>
      <c r="L435" s="142"/>
      <c r="M435" s="143"/>
      <c r="N435" s="9"/>
      <c r="O435" s="32"/>
      <c r="P435" s="33"/>
      <c r="Q435" s="33"/>
      <c r="R435" s="33"/>
      <c r="S435" s="33"/>
      <c r="T435" s="33"/>
      <c r="U435" s="33"/>
      <c r="V435" s="33"/>
      <c r="W435" s="33"/>
      <c r="X435" s="33"/>
      <c r="Y435" s="34"/>
      <c r="Z435" s="78"/>
    </row>
    <row r="436" spans="1:26" ht="20.100000000000001" customHeight="1" x14ac:dyDescent="0.15">
      <c r="B436" s="78"/>
      <c r="D436" s="140">
        <f t="shared" si="4"/>
        <v>250</v>
      </c>
      <c r="E436" s="162"/>
      <c r="F436" s="162"/>
      <c r="G436" s="141" t="s">
        <v>177</v>
      </c>
      <c r="H436" s="142"/>
      <c r="I436" s="142"/>
      <c r="J436" s="142"/>
      <c r="K436" s="142"/>
      <c r="L436" s="142"/>
      <c r="M436" s="143"/>
      <c r="N436" s="9"/>
      <c r="O436" s="32"/>
      <c r="P436" s="33"/>
      <c r="Q436" s="33"/>
      <c r="R436" s="33"/>
      <c r="S436" s="33"/>
      <c r="T436" s="33"/>
      <c r="U436" s="33"/>
      <c r="V436" s="33"/>
      <c r="W436" s="33"/>
      <c r="X436" s="33"/>
      <c r="Y436" s="34"/>
      <c r="Z436" s="78"/>
    </row>
    <row r="437" spans="1:26" ht="20.100000000000001" customHeight="1" x14ac:dyDescent="0.15">
      <c r="B437" s="78"/>
      <c r="D437" s="140">
        <f t="shared" si="4"/>
        <v>251</v>
      </c>
      <c r="E437" s="162"/>
      <c r="F437" s="162"/>
      <c r="G437" s="141" t="s">
        <v>330</v>
      </c>
      <c r="H437" s="142"/>
      <c r="I437" s="142"/>
      <c r="J437" s="142"/>
      <c r="K437" s="142"/>
      <c r="L437" s="142"/>
      <c r="M437" s="143"/>
      <c r="N437" s="9"/>
      <c r="O437" s="32"/>
      <c r="P437" s="33"/>
      <c r="Q437" s="33"/>
      <c r="R437" s="33"/>
      <c r="S437" s="33"/>
      <c r="T437" s="33"/>
      <c r="U437" s="33"/>
      <c r="V437" s="33"/>
      <c r="W437" s="33"/>
      <c r="X437" s="33"/>
      <c r="Y437" s="34"/>
      <c r="Z437" s="78"/>
    </row>
    <row r="438" spans="1:26" ht="20.100000000000001" customHeight="1" x14ac:dyDescent="0.15">
      <c r="B438" s="78"/>
      <c r="D438" s="140">
        <f t="shared" si="4"/>
        <v>252</v>
      </c>
      <c r="E438" s="162"/>
      <c r="F438" s="162"/>
      <c r="G438" s="141" t="s">
        <v>331</v>
      </c>
      <c r="H438" s="142"/>
      <c r="I438" s="142"/>
      <c r="J438" s="142"/>
      <c r="K438" s="142"/>
      <c r="L438" s="142"/>
      <c r="M438" s="143"/>
      <c r="N438" s="9"/>
      <c r="O438" s="32"/>
      <c r="P438" s="33"/>
      <c r="Q438" s="33"/>
      <c r="R438" s="33"/>
      <c r="S438" s="33"/>
      <c r="T438" s="33"/>
      <c r="U438" s="33"/>
      <c r="V438" s="33"/>
      <c r="W438" s="33"/>
      <c r="X438" s="33"/>
      <c r="Y438" s="34"/>
      <c r="Z438" s="78"/>
    </row>
    <row r="439" spans="1:26" ht="20.100000000000001" customHeight="1" x14ac:dyDescent="0.15">
      <c r="B439" s="78"/>
      <c r="D439" s="140">
        <f t="shared" si="4"/>
        <v>253</v>
      </c>
      <c r="E439" s="162"/>
      <c r="F439" s="162"/>
      <c r="G439" s="141" t="s">
        <v>332</v>
      </c>
      <c r="H439" s="142"/>
      <c r="I439" s="142"/>
      <c r="J439" s="142"/>
      <c r="K439" s="142"/>
      <c r="L439" s="142"/>
      <c r="M439" s="143"/>
      <c r="N439" s="9"/>
      <c r="O439" s="32"/>
      <c r="P439" s="33"/>
      <c r="Q439" s="33"/>
      <c r="R439" s="33"/>
      <c r="S439" s="33"/>
      <c r="T439" s="33"/>
      <c r="U439" s="33"/>
      <c r="V439" s="33"/>
      <c r="W439" s="33"/>
      <c r="X439" s="33"/>
      <c r="Y439" s="34"/>
      <c r="Z439" s="78"/>
    </row>
    <row r="440" spans="1:26" ht="20.100000000000001" customHeight="1" x14ac:dyDescent="0.15">
      <c r="B440" s="78"/>
      <c r="D440" s="140">
        <f t="shared" si="4"/>
        <v>254</v>
      </c>
      <c r="E440" s="162"/>
      <c r="F440" s="162"/>
      <c r="G440" s="141" t="s">
        <v>333</v>
      </c>
      <c r="H440" s="142"/>
      <c r="I440" s="142"/>
      <c r="J440" s="142"/>
      <c r="K440" s="142"/>
      <c r="L440" s="142"/>
      <c r="M440" s="143"/>
      <c r="N440" s="9"/>
      <c r="O440" s="32"/>
      <c r="P440" s="33"/>
      <c r="Q440" s="33"/>
      <c r="R440" s="33"/>
      <c r="S440" s="33"/>
      <c r="T440" s="33"/>
      <c r="U440" s="33"/>
      <c r="V440" s="33"/>
      <c r="W440" s="33"/>
      <c r="X440" s="33"/>
      <c r="Y440" s="34"/>
      <c r="Z440" s="78"/>
    </row>
    <row r="441" spans="1:26" ht="20.100000000000001" customHeight="1" x14ac:dyDescent="0.15">
      <c r="B441" s="78"/>
      <c r="D441" s="140">
        <f t="shared" si="4"/>
        <v>255</v>
      </c>
      <c r="E441" s="162"/>
      <c r="F441" s="162"/>
      <c r="G441" s="141" t="s">
        <v>334</v>
      </c>
      <c r="H441" s="142"/>
      <c r="I441" s="142"/>
      <c r="J441" s="142"/>
      <c r="K441" s="142"/>
      <c r="L441" s="142"/>
      <c r="M441" s="143"/>
      <c r="N441" s="9"/>
      <c r="O441" s="35"/>
      <c r="P441" s="33"/>
      <c r="Q441" s="33"/>
      <c r="R441" s="33"/>
      <c r="S441" s="33"/>
      <c r="T441" s="33"/>
      <c r="U441" s="33"/>
      <c r="V441" s="33"/>
      <c r="W441" s="33"/>
      <c r="X441" s="33"/>
      <c r="Y441" s="34"/>
      <c r="Z441" s="78"/>
    </row>
    <row r="442" spans="1:26" ht="20.100000000000001" customHeight="1" x14ac:dyDescent="0.15">
      <c r="B442" s="78"/>
      <c r="D442" s="140">
        <f t="shared" si="4"/>
        <v>256</v>
      </c>
      <c r="E442" s="162"/>
      <c r="F442" s="162"/>
      <c r="G442" s="141" t="s">
        <v>335</v>
      </c>
      <c r="H442" s="142"/>
      <c r="I442" s="142"/>
      <c r="J442" s="142"/>
      <c r="K442" s="142"/>
      <c r="L442" s="142"/>
      <c r="M442" s="143"/>
      <c r="N442" s="9"/>
      <c r="O442" s="32"/>
      <c r="P442" s="33"/>
      <c r="Q442" s="33"/>
      <c r="R442" s="33"/>
      <c r="S442" s="33"/>
      <c r="T442" s="33"/>
      <c r="U442" s="33"/>
      <c r="V442" s="33"/>
      <c r="W442" s="33"/>
      <c r="X442" s="33"/>
      <c r="Y442" s="34"/>
      <c r="Z442" s="78"/>
    </row>
    <row r="443" spans="1:26" ht="20.100000000000001" customHeight="1" x14ac:dyDescent="0.15">
      <c r="B443" s="78"/>
      <c r="D443" s="140">
        <f t="shared" si="4"/>
        <v>257</v>
      </c>
      <c r="E443" s="162"/>
      <c r="F443" s="162"/>
      <c r="G443" s="141" t="s">
        <v>336</v>
      </c>
      <c r="H443" s="142"/>
      <c r="I443" s="142"/>
      <c r="J443" s="142"/>
      <c r="K443" s="142"/>
      <c r="L443" s="142"/>
      <c r="M443" s="143"/>
      <c r="N443" s="9"/>
      <c r="O443" s="32"/>
      <c r="P443" s="33"/>
      <c r="Q443" s="33"/>
      <c r="R443" s="33"/>
      <c r="S443" s="33"/>
      <c r="T443" s="33"/>
      <c r="U443" s="33"/>
      <c r="V443" s="33"/>
      <c r="W443" s="33"/>
      <c r="X443" s="33"/>
      <c r="Y443" s="34"/>
      <c r="Z443" s="78"/>
    </row>
    <row r="444" spans="1:26" ht="20.100000000000001" customHeight="1" x14ac:dyDescent="0.15">
      <c r="A444" s="151">
        <f>IF(AND(N444="○",TRIM(O433)=""),1001,0)</f>
        <v>0</v>
      </c>
      <c r="B444" s="78"/>
      <c r="D444" s="144">
        <f t="shared" si="4"/>
        <v>258</v>
      </c>
      <c r="E444" s="164"/>
      <c r="F444" s="164"/>
      <c r="G444" s="145" t="s">
        <v>337</v>
      </c>
      <c r="H444" s="146"/>
      <c r="I444" s="146"/>
      <c r="J444" s="146"/>
      <c r="K444" s="146"/>
      <c r="L444" s="146"/>
      <c r="M444" s="147"/>
      <c r="N444" s="10"/>
      <c r="O444" s="36"/>
      <c r="P444" s="37"/>
      <c r="Q444" s="37"/>
      <c r="R444" s="37"/>
      <c r="S444" s="37"/>
      <c r="T444" s="37"/>
      <c r="U444" s="37"/>
      <c r="V444" s="37"/>
      <c r="W444" s="37"/>
      <c r="X444" s="37"/>
      <c r="Y444" s="38"/>
      <c r="Z444" s="78"/>
    </row>
    <row r="445" spans="1:26" ht="20.100000000000001" customHeight="1" x14ac:dyDescent="0.15">
      <c r="B445" s="78"/>
      <c r="D445" s="148">
        <f t="shared" si="4"/>
        <v>259</v>
      </c>
      <c r="E445" s="161" t="s">
        <v>59</v>
      </c>
      <c r="F445" s="161"/>
      <c r="G445" s="137" t="s">
        <v>338</v>
      </c>
      <c r="H445" s="138"/>
      <c r="I445" s="138"/>
      <c r="J445" s="138"/>
      <c r="K445" s="138"/>
      <c r="L445" s="138"/>
      <c r="M445" s="139"/>
      <c r="N445" s="8"/>
      <c r="O445" s="29"/>
      <c r="P445" s="30"/>
      <c r="Q445" s="30"/>
      <c r="R445" s="30"/>
      <c r="S445" s="30"/>
      <c r="T445" s="30"/>
      <c r="U445" s="30"/>
      <c r="V445" s="30"/>
      <c r="W445" s="30"/>
      <c r="X445" s="30"/>
      <c r="Y445" s="31"/>
      <c r="Z445" s="78"/>
    </row>
    <row r="446" spans="1:26" ht="20.100000000000001" customHeight="1" x14ac:dyDescent="0.15">
      <c r="B446" s="78"/>
      <c r="D446" s="140">
        <f t="shared" si="4"/>
        <v>260</v>
      </c>
      <c r="E446" s="162"/>
      <c r="F446" s="162"/>
      <c r="G446" s="141" t="s">
        <v>339</v>
      </c>
      <c r="H446" s="142"/>
      <c r="I446" s="142"/>
      <c r="J446" s="142"/>
      <c r="K446" s="142"/>
      <c r="L446" s="142"/>
      <c r="M446" s="143"/>
      <c r="N446" s="9"/>
      <c r="O446" s="32"/>
      <c r="P446" s="33"/>
      <c r="Q446" s="33"/>
      <c r="R446" s="33"/>
      <c r="S446" s="33"/>
      <c r="T446" s="33"/>
      <c r="U446" s="33"/>
      <c r="V446" s="33"/>
      <c r="W446" s="33"/>
      <c r="X446" s="33"/>
      <c r="Y446" s="34"/>
      <c r="Z446" s="78"/>
    </row>
    <row r="447" spans="1:26" ht="20.100000000000001" customHeight="1" x14ac:dyDescent="0.15">
      <c r="B447" s="78"/>
      <c r="D447" s="140">
        <f t="shared" si="4"/>
        <v>261</v>
      </c>
      <c r="E447" s="162"/>
      <c r="F447" s="162"/>
      <c r="G447" s="141" t="s">
        <v>340</v>
      </c>
      <c r="H447" s="142"/>
      <c r="I447" s="142"/>
      <c r="J447" s="142"/>
      <c r="K447" s="142"/>
      <c r="L447" s="142"/>
      <c r="M447" s="143"/>
      <c r="N447" s="9"/>
      <c r="O447" s="32"/>
      <c r="P447" s="33"/>
      <c r="Q447" s="33"/>
      <c r="R447" s="33"/>
      <c r="S447" s="33"/>
      <c r="T447" s="33"/>
      <c r="U447" s="33"/>
      <c r="V447" s="33"/>
      <c r="W447" s="33"/>
      <c r="X447" s="33"/>
      <c r="Y447" s="34"/>
      <c r="Z447" s="78"/>
    </row>
    <row r="448" spans="1:26" ht="20.100000000000001" customHeight="1" x14ac:dyDescent="0.15">
      <c r="B448" s="78"/>
      <c r="D448" s="140">
        <f t="shared" si="4"/>
        <v>262</v>
      </c>
      <c r="E448" s="162"/>
      <c r="F448" s="162"/>
      <c r="G448" s="141" t="s">
        <v>341</v>
      </c>
      <c r="H448" s="142"/>
      <c r="I448" s="142"/>
      <c r="J448" s="142"/>
      <c r="K448" s="142"/>
      <c r="L448" s="142"/>
      <c r="M448" s="143"/>
      <c r="N448" s="9"/>
      <c r="O448" s="32"/>
      <c r="P448" s="33"/>
      <c r="Q448" s="33"/>
      <c r="R448" s="33"/>
      <c r="S448" s="33"/>
      <c r="T448" s="33"/>
      <c r="U448" s="33"/>
      <c r="V448" s="33"/>
      <c r="W448" s="33"/>
      <c r="X448" s="33"/>
      <c r="Y448" s="34"/>
      <c r="Z448" s="78"/>
    </row>
    <row r="449" spans="1:26" ht="20.100000000000001" customHeight="1" x14ac:dyDescent="0.15">
      <c r="B449" s="78"/>
      <c r="D449" s="140">
        <f t="shared" si="4"/>
        <v>263</v>
      </c>
      <c r="E449" s="162"/>
      <c r="F449" s="162"/>
      <c r="G449" s="141" t="s">
        <v>342</v>
      </c>
      <c r="H449" s="142"/>
      <c r="I449" s="142"/>
      <c r="J449" s="142"/>
      <c r="K449" s="142"/>
      <c r="L449" s="142"/>
      <c r="M449" s="143"/>
      <c r="N449" s="9"/>
      <c r="O449" s="32"/>
      <c r="P449" s="33"/>
      <c r="Q449" s="33"/>
      <c r="R449" s="33"/>
      <c r="S449" s="33"/>
      <c r="T449" s="33"/>
      <c r="U449" s="33"/>
      <c r="V449" s="33"/>
      <c r="W449" s="33"/>
      <c r="X449" s="33"/>
      <c r="Y449" s="34"/>
      <c r="Z449" s="78"/>
    </row>
    <row r="450" spans="1:26" ht="20.100000000000001" customHeight="1" x14ac:dyDescent="0.15">
      <c r="B450" s="78"/>
      <c r="D450" s="140">
        <f t="shared" si="4"/>
        <v>264</v>
      </c>
      <c r="E450" s="162"/>
      <c r="F450" s="162"/>
      <c r="G450" s="141" t="s">
        <v>343</v>
      </c>
      <c r="H450" s="142"/>
      <c r="I450" s="142"/>
      <c r="J450" s="142"/>
      <c r="K450" s="142"/>
      <c r="L450" s="142"/>
      <c r="M450" s="143"/>
      <c r="N450" s="9"/>
      <c r="O450" s="32"/>
      <c r="P450" s="33"/>
      <c r="Q450" s="33"/>
      <c r="R450" s="33"/>
      <c r="S450" s="33"/>
      <c r="T450" s="33"/>
      <c r="U450" s="33"/>
      <c r="V450" s="33"/>
      <c r="W450" s="33"/>
      <c r="X450" s="33"/>
      <c r="Y450" s="34"/>
      <c r="Z450" s="78"/>
    </row>
    <row r="451" spans="1:26" ht="20.100000000000001" customHeight="1" x14ac:dyDescent="0.15">
      <c r="B451" s="78"/>
      <c r="D451" s="140">
        <f t="shared" si="4"/>
        <v>265</v>
      </c>
      <c r="E451" s="162"/>
      <c r="F451" s="162"/>
      <c r="G451" s="141" t="s">
        <v>344</v>
      </c>
      <c r="H451" s="142"/>
      <c r="I451" s="142"/>
      <c r="J451" s="142"/>
      <c r="K451" s="142"/>
      <c r="L451" s="142"/>
      <c r="M451" s="143"/>
      <c r="N451" s="9"/>
      <c r="O451" s="32"/>
      <c r="P451" s="33"/>
      <c r="Q451" s="33"/>
      <c r="R451" s="33"/>
      <c r="S451" s="33"/>
      <c r="T451" s="33"/>
      <c r="U451" s="33"/>
      <c r="V451" s="33"/>
      <c r="W451" s="33"/>
      <c r="X451" s="33"/>
      <c r="Y451" s="34"/>
      <c r="Z451" s="78"/>
    </row>
    <row r="452" spans="1:26" ht="20.100000000000001" customHeight="1" x14ac:dyDescent="0.15">
      <c r="B452" s="78"/>
      <c r="D452" s="140">
        <f t="shared" si="4"/>
        <v>266</v>
      </c>
      <c r="E452" s="162"/>
      <c r="F452" s="162"/>
      <c r="G452" s="141" t="s">
        <v>293</v>
      </c>
      <c r="H452" s="142"/>
      <c r="I452" s="142"/>
      <c r="J452" s="142"/>
      <c r="K452" s="142"/>
      <c r="L452" s="142"/>
      <c r="M452" s="143"/>
      <c r="N452" s="9"/>
      <c r="O452" s="35"/>
      <c r="P452" s="33"/>
      <c r="Q452" s="33"/>
      <c r="R452" s="33"/>
      <c r="S452" s="33"/>
      <c r="T452" s="33"/>
      <c r="U452" s="33"/>
      <c r="V452" s="33"/>
      <c r="W452" s="33"/>
      <c r="X452" s="33"/>
      <c r="Y452" s="34"/>
      <c r="Z452" s="78"/>
    </row>
    <row r="453" spans="1:26" ht="20.100000000000001" customHeight="1" x14ac:dyDescent="0.15">
      <c r="B453" s="78"/>
      <c r="D453" s="140">
        <f t="shared" si="4"/>
        <v>267</v>
      </c>
      <c r="E453" s="162"/>
      <c r="F453" s="162"/>
      <c r="G453" s="141" t="s">
        <v>345</v>
      </c>
      <c r="H453" s="142"/>
      <c r="I453" s="142"/>
      <c r="J453" s="142"/>
      <c r="K453" s="142"/>
      <c r="L453" s="142"/>
      <c r="M453" s="143"/>
      <c r="N453" s="9"/>
      <c r="O453" s="32"/>
      <c r="P453" s="33"/>
      <c r="Q453" s="33"/>
      <c r="R453" s="33"/>
      <c r="S453" s="33"/>
      <c r="T453" s="33"/>
      <c r="U453" s="33"/>
      <c r="V453" s="33"/>
      <c r="W453" s="33"/>
      <c r="X453" s="33"/>
      <c r="Y453" s="34"/>
      <c r="Z453" s="78"/>
    </row>
    <row r="454" spans="1:26" ht="20.100000000000001" customHeight="1" x14ac:dyDescent="0.15">
      <c r="B454" s="78"/>
      <c r="D454" s="140">
        <f t="shared" si="4"/>
        <v>268</v>
      </c>
      <c r="E454" s="162"/>
      <c r="F454" s="162"/>
      <c r="G454" s="141" t="s">
        <v>346</v>
      </c>
      <c r="H454" s="142"/>
      <c r="I454" s="142"/>
      <c r="J454" s="142"/>
      <c r="K454" s="142"/>
      <c r="L454" s="142"/>
      <c r="M454" s="143"/>
      <c r="N454" s="9"/>
      <c r="O454" s="32"/>
      <c r="P454" s="33"/>
      <c r="Q454" s="33"/>
      <c r="R454" s="33"/>
      <c r="S454" s="33"/>
      <c r="T454" s="33"/>
      <c r="U454" s="33"/>
      <c r="V454" s="33"/>
      <c r="W454" s="33"/>
      <c r="X454" s="33"/>
      <c r="Y454" s="34"/>
      <c r="Z454" s="78"/>
    </row>
    <row r="455" spans="1:26" ht="20.100000000000001" customHeight="1" x14ac:dyDescent="0.15">
      <c r="A455" s="151">
        <f>IF(AND(N455="○",TRIM(O445)=""),1001,0)</f>
        <v>0</v>
      </c>
      <c r="B455" s="78"/>
      <c r="D455" s="144">
        <f t="shared" si="4"/>
        <v>269</v>
      </c>
      <c r="E455" s="164"/>
      <c r="F455" s="164"/>
      <c r="G455" s="145" t="s">
        <v>347</v>
      </c>
      <c r="H455" s="146"/>
      <c r="I455" s="146"/>
      <c r="J455" s="146"/>
      <c r="K455" s="146"/>
      <c r="L455" s="146"/>
      <c r="M455" s="147"/>
      <c r="N455" s="10"/>
      <c r="O455" s="36"/>
      <c r="P455" s="37"/>
      <c r="Q455" s="37"/>
      <c r="R455" s="37"/>
      <c r="S455" s="37"/>
      <c r="T455" s="37"/>
      <c r="U455" s="37"/>
      <c r="V455" s="37"/>
      <c r="W455" s="37"/>
      <c r="X455" s="37"/>
      <c r="Y455" s="38"/>
      <c r="Z455" s="78"/>
    </row>
    <row r="456" spans="1:26" ht="20.100000000000001" customHeight="1" x14ac:dyDescent="0.15">
      <c r="B456" s="78"/>
      <c r="D456" s="148">
        <f t="shared" si="4"/>
        <v>270</v>
      </c>
      <c r="E456" s="165" t="s">
        <v>60</v>
      </c>
      <c r="F456" s="165"/>
      <c r="G456" s="137" t="s">
        <v>348</v>
      </c>
      <c r="H456" s="138"/>
      <c r="I456" s="138"/>
      <c r="J456" s="138"/>
      <c r="K456" s="138"/>
      <c r="L456" s="138"/>
      <c r="M456" s="139"/>
      <c r="N456" s="8"/>
      <c r="O456" s="29"/>
      <c r="P456" s="30"/>
      <c r="Q456" s="30"/>
      <c r="R456" s="30"/>
      <c r="S456" s="30"/>
      <c r="T456" s="30"/>
      <c r="U456" s="30"/>
      <c r="V456" s="30"/>
      <c r="W456" s="30"/>
      <c r="X456" s="30"/>
      <c r="Y456" s="31"/>
      <c r="Z456" s="78"/>
    </row>
    <row r="457" spans="1:26" ht="20.100000000000001" customHeight="1" x14ac:dyDescent="0.15">
      <c r="B457" s="78"/>
      <c r="D457" s="140">
        <f t="shared" si="4"/>
        <v>271</v>
      </c>
      <c r="E457" s="166"/>
      <c r="F457" s="166"/>
      <c r="G457" s="141" t="s">
        <v>349</v>
      </c>
      <c r="H457" s="142"/>
      <c r="I457" s="142"/>
      <c r="J457" s="142"/>
      <c r="K457" s="142"/>
      <c r="L457" s="142"/>
      <c r="M457" s="143"/>
      <c r="N457" s="9"/>
      <c r="O457" s="32"/>
      <c r="P457" s="33"/>
      <c r="Q457" s="33"/>
      <c r="R457" s="33"/>
      <c r="S457" s="33"/>
      <c r="T457" s="33"/>
      <c r="U457" s="33"/>
      <c r="V457" s="33"/>
      <c r="W457" s="33"/>
      <c r="X457" s="33"/>
      <c r="Y457" s="34"/>
      <c r="Z457" s="78"/>
    </row>
    <row r="458" spans="1:26" ht="20.100000000000001" customHeight="1" x14ac:dyDescent="0.15">
      <c r="B458" s="78"/>
      <c r="D458" s="140">
        <f t="shared" si="4"/>
        <v>272</v>
      </c>
      <c r="E458" s="166"/>
      <c r="F458" s="166"/>
      <c r="G458" s="141" t="s">
        <v>350</v>
      </c>
      <c r="H458" s="142"/>
      <c r="I458" s="142"/>
      <c r="J458" s="142"/>
      <c r="K458" s="142"/>
      <c r="L458" s="142"/>
      <c r="M458" s="143"/>
      <c r="N458" s="9"/>
      <c r="O458" s="32"/>
      <c r="P458" s="33"/>
      <c r="Q458" s="33"/>
      <c r="R458" s="33"/>
      <c r="S458" s="33"/>
      <c r="T458" s="33"/>
      <c r="U458" s="33"/>
      <c r="V458" s="33"/>
      <c r="W458" s="33"/>
      <c r="X458" s="33"/>
      <c r="Y458" s="34"/>
      <c r="Z458" s="78"/>
    </row>
    <row r="459" spans="1:26" ht="20.100000000000001" customHeight="1" x14ac:dyDescent="0.15">
      <c r="B459" s="78"/>
      <c r="D459" s="140">
        <f t="shared" si="4"/>
        <v>273</v>
      </c>
      <c r="E459" s="166"/>
      <c r="F459" s="166"/>
      <c r="G459" s="141" t="s">
        <v>351</v>
      </c>
      <c r="H459" s="142"/>
      <c r="I459" s="142"/>
      <c r="J459" s="142"/>
      <c r="K459" s="142"/>
      <c r="L459" s="142"/>
      <c r="M459" s="143"/>
      <c r="N459" s="9"/>
      <c r="O459" s="32"/>
      <c r="P459" s="33"/>
      <c r="Q459" s="33"/>
      <c r="R459" s="33"/>
      <c r="S459" s="33"/>
      <c r="T459" s="33"/>
      <c r="U459" s="33"/>
      <c r="V459" s="33"/>
      <c r="W459" s="33"/>
      <c r="X459" s="33"/>
      <c r="Y459" s="34"/>
      <c r="Z459" s="78"/>
    </row>
    <row r="460" spans="1:26" ht="20.100000000000001" customHeight="1" x14ac:dyDescent="0.15">
      <c r="B460" s="78"/>
      <c r="D460" s="140">
        <f t="shared" si="4"/>
        <v>274</v>
      </c>
      <c r="E460" s="166"/>
      <c r="F460" s="166"/>
      <c r="G460" s="141" t="s">
        <v>352</v>
      </c>
      <c r="H460" s="142"/>
      <c r="I460" s="142"/>
      <c r="J460" s="142"/>
      <c r="K460" s="142"/>
      <c r="L460" s="142"/>
      <c r="M460" s="143"/>
      <c r="N460" s="9"/>
      <c r="O460" s="32"/>
      <c r="P460" s="33"/>
      <c r="Q460" s="33"/>
      <c r="R460" s="33"/>
      <c r="S460" s="33"/>
      <c r="T460" s="33"/>
      <c r="U460" s="33"/>
      <c r="V460" s="33"/>
      <c r="W460" s="33"/>
      <c r="X460" s="33"/>
      <c r="Y460" s="34"/>
      <c r="Z460" s="78"/>
    </row>
    <row r="461" spans="1:26" ht="20.100000000000001" customHeight="1" x14ac:dyDescent="0.15">
      <c r="B461" s="78"/>
      <c r="D461" s="140">
        <f t="shared" si="4"/>
        <v>275</v>
      </c>
      <c r="E461" s="166"/>
      <c r="F461" s="166"/>
      <c r="G461" s="141" t="s">
        <v>353</v>
      </c>
      <c r="H461" s="142"/>
      <c r="I461" s="142"/>
      <c r="J461" s="142"/>
      <c r="K461" s="142"/>
      <c r="L461" s="142"/>
      <c r="M461" s="143"/>
      <c r="N461" s="9"/>
      <c r="O461" s="35"/>
      <c r="P461" s="33"/>
      <c r="Q461" s="33"/>
      <c r="R461" s="33"/>
      <c r="S461" s="33"/>
      <c r="T461" s="33"/>
      <c r="U461" s="33"/>
      <c r="V461" s="33"/>
      <c r="W461" s="33"/>
      <c r="X461" s="33"/>
      <c r="Y461" s="34"/>
      <c r="Z461" s="78"/>
    </row>
    <row r="462" spans="1:26" ht="20.100000000000001" customHeight="1" x14ac:dyDescent="0.15">
      <c r="B462" s="78"/>
      <c r="D462" s="140">
        <f t="shared" si="4"/>
        <v>276</v>
      </c>
      <c r="E462" s="166"/>
      <c r="F462" s="166"/>
      <c r="G462" s="141" t="s">
        <v>354</v>
      </c>
      <c r="H462" s="142"/>
      <c r="I462" s="142"/>
      <c r="J462" s="142"/>
      <c r="K462" s="142"/>
      <c r="L462" s="142"/>
      <c r="M462" s="143"/>
      <c r="N462" s="9"/>
      <c r="O462" s="32"/>
      <c r="P462" s="33"/>
      <c r="Q462" s="33"/>
      <c r="R462" s="33"/>
      <c r="S462" s="33"/>
      <c r="T462" s="33"/>
      <c r="U462" s="33"/>
      <c r="V462" s="33"/>
      <c r="W462" s="33"/>
      <c r="X462" s="33"/>
      <c r="Y462" s="34"/>
      <c r="Z462" s="78"/>
    </row>
    <row r="463" spans="1:26" ht="20.100000000000001" customHeight="1" x14ac:dyDescent="0.15">
      <c r="B463" s="78"/>
      <c r="D463" s="140">
        <f t="shared" si="4"/>
        <v>277</v>
      </c>
      <c r="E463" s="166"/>
      <c r="F463" s="166"/>
      <c r="G463" s="141" t="s">
        <v>355</v>
      </c>
      <c r="H463" s="142"/>
      <c r="I463" s="142"/>
      <c r="J463" s="142"/>
      <c r="K463" s="142"/>
      <c r="L463" s="142"/>
      <c r="M463" s="143"/>
      <c r="N463" s="9"/>
      <c r="O463" s="32"/>
      <c r="P463" s="33"/>
      <c r="Q463" s="33"/>
      <c r="R463" s="33"/>
      <c r="S463" s="33"/>
      <c r="T463" s="33"/>
      <c r="U463" s="33"/>
      <c r="V463" s="33"/>
      <c r="W463" s="33"/>
      <c r="X463" s="33"/>
      <c r="Y463" s="34"/>
      <c r="Z463" s="78"/>
    </row>
    <row r="464" spans="1:26" ht="20.100000000000001" customHeight="1" x14ac:dyDescent="0.15">
      <c r="A464" s="151">
        <f>IF(AND(N464="○",TRIM(O456)=""),1001,0)</f>
        <v>0</v>
      </c>
      <c r="B464" s="78"/>
      <c r="D464" s="167">
        <f t="shared" si="4"/>
        <v>278</v>
      </c>
      <c r="E464" s="168"/>
      <c r="F464" s="168"/>
      <c r="G464" s="145" t="s">
        <v>356</v>
      </c>
      <c r="H464" s="146"/>
      <c r="I464" s="146"/>
      <c r="J464" s="146"/>
      <c r="K464" s="146"/>
      <c r="L464" s="146"/>
      <c r="M464" s="147"/>
      <c r="N464" s="11"/>
      <c r="O464" s="36"/>
      <c r="P464" s="37"/>
      <c r="Q464" s="37"/>
      <c r="R464" s="37"/>
      <c r="S464" s="37"/>
      <c r="T464" s="37"/>
      <c r="U464" s="37"/>
      <c r="V464" s="37"/>
      <c r="W464" s="37"/>
      <c r="X464" s="37"/>
      <c r="Y464" s="38"/>
      <c r="Z464" s="78"/>
    </row>
    <row r="465" spans="1:26" ht="20.100000000000001" customHeight="1" x14ac:dyDescent="0.15">
      <c r="B465" s="78"/>
      <c r="D465" s="134">
        <f t="shared" si="4"/>
        <v>279</v>
      </c>
      <c r="E465" s="169" t="s">
        <v>61</v>
      </c>
      <c r="F465" s="169"/>
      <c r="G465" s="137" t="s">
        <v>357</v>
      </c>
      <c r="H465" s="138"/>
      <c r="I465" s="138"/>
      <c r="J465" s="138"/>
      <c r="K465" s="138"/>
      <c r="L465" s="138"/>
      <c r="M465" s="139"/>
      <c r="N465" s="8"/>
      <c r="O465" s="29"/>
      <c r="P465" s="30"/>
      <c r="Q465" s="30"/>
      <c r="R465" s="30"/>
      <c r="S465" s="30"/>
      <c r="T465" s="30"/>
      <c r="U465" s="30"/>
      <c r="V465" s="30"/>
      <c r="W465" s="30"/>
      <c r="X465" s="30"/>
      <c r="Y465" s="31"/>
      <c r="Z465" s="78"/>
    </row>
    <row r="466" spans="1:26" ht="20.100000000000001" customHeight="1" x14ac:dyDescent="0.15">
      <c r="B466" s="78"/>
      <c r="D466" s="140">
        <f t="shared" si="4"/>
        <v>280</v>
      </c>
      <c r="E466" s="166"/>
      <c r="F466" s="166"/>
      <c r="G466" s="141" t="s">
        <v>358</v>
      </c>
      <c r="H466" s="142"/>
      <c r="I466" s="142"/>
      <c r="J466" s="142"/>
      <c r="K466" s="142"/>
      <c r="L466" s="142"/>
      <c r="M466" s="143"/>
      <c r="N466" s="9"/>
      <c r="O466" s="32"/>
      <c r="P466" s="33"/>
      <c r="Q466" s="33"/>
      <c r="R466" s="33"/>
      <c r="S466" s="33"/>
      <c r="T466" s="33"/>
      <c r="U466" s="33"/>
      <c r="V466" s="33"/>
      <c r="W466" s="33"/>
      <c r="X466" s="33"/>
      <c r="Y466" s="34"/>
      <c r="Z466" s="78"/>
    </row>
    <row r="467" spans="1:26" ht="20.100000000000001" customHeight="1" x14ac:dyDescent="0.15">
      <c r="B467" s="78"/>
      <c r="D467" s="140">
        <f t="shared" si="4"/>
        <v>281</v>
      </c>
      <c r="E467" s="166"/>
      <c r="F467" s="166"/>
      <c r="G467" s="141" t="s">
        <v>359</v>
      </c>
      <c r="H467" s="142"/>
      <c r="I467" s="142"/>
      <c r="J467" s="142"/>
      <c r="K467" s="142"/>
      <c r="L467" s="142"/>
      <c r="M467" s="143"/>
      <c r="N467" s="9"/>
      <c r="O467" s="32"/>
      <c r="P467" s="33"/>
      <c r="Q467" s="33"/>
      <c r="R467" s="33"/>
      <c r="S467" s="33"/>
      <c r="T467" s="33"/>
      <c r="U467" s="33"/>
      <c r="V467" s="33"/>
      <c r="W467" s="33"/>
      <c r="X467" s="33"/>
      <c r="Y467" s="34"/>
      <c r="Z467" s="78"/>
    </row>
    <row r="468" spans="1:26" ht="20.100000000000001" customHeight="1" x14ac:dyDescent="0.15">
      <c r="B468" s="78"/>
      <c r="D468" s="140">
        <f t="shared" si="4"/>
        <v>282</v>
      </c>
      <c r="E468" s="166"/>
      <c r="F468" s="166"/>
      <c r="G468" s="141" t="s">
        <v>360</v>
      </c>
      <c r="H468" s="142"/>
      <c r="I468" s="142"/>
      <c r="J468" s="142"/>
      <c r="K468" s="142"/>
      <c r="L468" s="142"/>
      <c r="M468" s="143"/>
      <c r="N468" s="9"/>
      <c r="O468" s="32"/>
      <c r="P468" s="33"/>
      <c r="Q468" s="33"/>
      <c r="R468" s="33"/>
      <c r="S468" s="33"/>
      <c r="T468" s="33"/>
      <c r="U468" s="33"/>
      <c r="V468" s="33"/>
      <c r="W468" s="33"/>
      <c r="X468" s="33"/>
      <c r="Y468" s="34"/>
      <c r="Z468" s="78"/>
    </row>
    <row r="469" spans="1:26" ht="20.100000000000001" customHeight="1" x14ac:dyDescent="0.15">
      <c r="B469" s="78"/>
      <c r="D469" s="140">
        <f t="shared" si="4"/>
        <v>283</v>
      </c>
      <c r="E469" s="166"/>
      <c r="F469" s="166"/>
      <c r="G469" s="141" t="s">
        <v>361</v>
      </c>
      <c r="H469" s="142"/>
      <c r="I469" s="142"/>
      <c r="J469" s="142"/>
      <c r="K469" s="142"/>
      <c r="L469" s="142"/>
      <c r="M469" s="143"/>
      <c r="N469" s="9"/>
      <c r="O469" s="32"/>
      <c r="P469" s="33"/>
      <c r="Q469" s="33"/>
      <c r="R469" s="33"/>
      <c r="S469" s="33"/>
      <c r="T469" s="33"/>
      <c r="U469" s="33"/>
      <c r="V469" s="33"/>
      <c r="W469" s="33"/>
      <c r="X469" s="33"/>
      <c r="Y469" s="34"/>
      <c r="Z469" s="78"/>
    </row>
    <row r="470" spans="1:26" ht="20.100000000000001" customHeight="1" x14ac:dyDescent="0.15">
      <c r="B470" s="78"/>
      <c r="D470" s="140">
        <f t="shared" si="4"/>
        <v>284</v>
      </c>
      <c r="E470" s="166"/>
      <c r="F470" s="166"/>
      <c r="G470" s="141" t="s">
        <v>362</v>
      </c>
      <c r="H470" s="142"/>
      <c r="I470" s="142"/>
      <c r="J470" s="142"/>
      <c r="K470" s="142"/>
      <c r="L470" s="142"/>
      <c r="M470" s="143"/>
      <c r="N470" s="9"/>
      <c r="O470" s="35"/>
      <c r="P470" s="33"/>
      <c r="Q470" s="33"/>
      <c r="R470" s="33"/>
      <c r="S470" s="33"/>
      <c r="T470" s="33"/>
      <c r="U470" s="33"/>
      <c r="V470" s="33"/>
      <c r="W470" s="33"/>
      <c r="X470" s="33"/>
      <c r="Y470" s="34"/>
      <c r="Z470" s="78"/>
    </row>
    <row r="471" spans="1:26" ht="20.100000000000001" customHeight="1" x14ac:dyDescent="0.15">
      <c r="B471" s="78"/>
      <c r="D471" s="140">
        <f t="shared" si="4"/>
        <v>285</v>
      </c>
      <c r="E471" s="166"/>
      <c r="F471" s="166"/>
      <c r="G471" s="141" t="s">
        <v>363</v>
      </c>
      <c r="H471" s="142"/>
      <c r="I471" s="142"/>
      <c r="J471" s="142"/>
      <c r="K471" s="142"/>
      <c r="L471" s="142"/>
      <c r="M471" s="143"/>
      <c r="N471" s="9"/>
      <c r="O471" s="32"/>
      <c r="P471" s="33"/>
      <c r="Q471" s="33"/>
      <c r="R471" s="33"/>
      <c r="S471" s="33"/>
      <c r="T471" s="33"/>
      <c r="U471" s="33"/>
      <c r="V471" s="33"/>
      <c r="W471" s="33"/>
      <c r="X471" s="33"/>
      <c r="Y471" s="34"/>
      <c r="Z471" s="78"/>
    </row>
    <row r="472" spans="1:26" ht="20.100000000000001" customHeight="1" x14ac:dyDescent="0.15">
      <c r="B472" s="78"/>
      <c r="D472" s="140">
        <f t="shared" si="4"/>
        <v>286</v>
      </c>
      <c r="E472" s="166"/>
      <c r="F472" s="166"/>
      <c r="G472" s="141" t="s">
        <v>364</v>
      </c>
      <c r="H472" s="142"/>
      <c r="I472" s="142"/>
      <c r="J472" s="142"/>
      <c r="K472" s="142"/>
      <c r="L472" s="142"/>
      <c r="M472" s="143"/>
      <c r="N472" s="9"/>
      <c r="O472" s="35"/>
      <c r="P472" s="33"/>
      <c r="Q472" s="33"/>
      <c r="R472" s="33"/>
      <c r="S472" s="33"/>
      <c r="T472" s="33"/>
      <c r="U472" s="33"/>
      <c r="V472" s="33"/>
      <c r="W472" s="33"/>
      <c r="X472" s="33"/>
      <c r="Y472" s="34"/>
      <c r="Z472" s="78"/>
    </row>
    <row r="473" spans="1:26" ht="20.100000000000001" customHeight="1" x14ac:dyDescent="0.15">
      <c r="A473" s="151">
        <f>IF(AND(N473="○",TRIM(O465)=""),1001,0)</f>
        <v>0</v>
      </c>
      <c r="B473" s="78"/>
      <c r="D473" s="144">
        <f t="shared" si="4"/>
        <v>287</v>
      </c>
      <c r="E473" s="170"/>
      <c r="F473" s="170"/>
      <c r="G473" s="145" t="s">
        <v>365</v>
      </c>
      <c r="H473" s="146"/>
      <c r="I473" s="146"/>
      <c r="J473" s="146"/>
      <c r="K473" s="146"/>
      <c r="L473" s="146"/>
      <c r="M473" s="147"/>
      <c r="N473" s="10"/>
      <c r="O473" s="36"/>
      <c r="P473" s="37"/>
      <c r="Q473" s="37"/>
      <c r="R473" s="37"/>
      <c r="S473" s="37"/>
      <c r="T473" s="37"/>
      <c r="U473" s="37"/>
      <c r="V473" s="37"/>
      <c r="W473" s="37"/>
      <c r="X473" s="37"/>
      <c r="Y473" s="38"/>
      <c r="Z473" s="78"/>
    </row>
    <row r="474" spans="1:26" ht="20.100000000000001" customHeight="1" x14ac:dyDescent="0.15">
      <c r="B474" s="78"/>
      <c r="D474" s="148">
        <f t="shared" si="4"/>
        <v>288</v>
      </c>
      <c r="E474" s="161" t="s">
        <v>62</v>
      </c>
      <c r="F474" s="161"/>
      <c r="G474" s="137" t="s">
        <v>366</v>
      </c>
      <c r="H474" s="138"/>
      <c r="I474" s="138"/>
      <c r="J474" s="138"/>
      <c r="K474" s="138"/>
      <c r="L474" s="138"/>
      <c r="M474" s="139"/>
      <c r="N474" s="8"/>
      <c r="O474" s="29"/>
      <c r="P474" s="30"/>
      <c r="Q474" s="30"/>
      <c r="R474" s="30"/>
      <c r="S474" s="30"/>
      <c r="T474" s="30"/>
      <c r="U474" s="30"/>
      <c r="V474" s="30"/>
      <c r="W474" s="30"/>
      <c r="X474" s="30"/>
      <c r="Y474" s="31"/>
      <c r="Z474" s="78"/>
    </row>
    <row r="475" spans="1:26" ht="20.100000000000001" customHeight="1" x14ac:dyDescent="0.15">
      <c r="A475" s="151">
        <f>IF(AND(N475="○",TRIM(O474)=""),1001,0)</f>
        <v>0</v>
      </c>
      <c r="B475" s="78"/>
      <c r="D475" s="144">
        <f t="shared" ref="D475" si="5">D474+1</f>
        <v>289</v>
      </c>
      <c r="E475" s="164"/>
      <c r="F475" s="164"/>
      <c r="G475" s="145" t="s">
        <v>367</v>
      </c>
      <c r="H475" s="146"/>
      <c r="I475" s="146"/>
      <c r="J475" s="146"/>
      <c r="K475" s="146"/>
      <c r="L475" s="146"/>
      <c r="M475" s="147"/>
      <c r="N475" s="10"/>
      <c r="O475" s="36"/>
      <c r="P475" s="37"/>
      <c r="Q475" s="37"/>
      <c r="R475" s="37"/>
      <c r="S475" s="37"/>
      <c r="T475" s="37"/>
      <c r="U475" s="37"/>
      <c r="V475" s="37"/>
      <c r="W475" s="37"/>
      <c r="X475" s="37"/>
      <c r="Y475" s="38"/>
      <c r="Z475" s="78"/>
    </row>
    <row r="476" spans="1:26" ht="20.100000000000001" customHeight="1" x14ac:dyDescent="0.15">
      <c r="B476" s="78"/>
      <c r="D476" s="171"/>
      <c r="E476" s="124"/>
      <c r="F476" s="124"/>
      <c r="G476" s="124"/>
      <c r="H476" s="124"/>
      <c r="I476" s="124"/>
      <c r="J476" s="124"/>
      <c r="K476" s="124"/>
      <c r="L476" s="124"/>
      <c r="M476" s="171"/>
      <c r="N476" s="48"/>
      <c r="Z476" s="78"/>
    </row>
    <row r="477" spans="1:26" ht="20.100000000000001" customHeight="1" x14ac:dyDescent="0.15">
      <c r="B477" s="78"/>
      <c r="D477" s="154" t="s">
        <v>302</v>
      </c>
      <c r="E477" s="87"/>
      <c r="F477" s="87"/>
      <c r="G477" s="87"/>
      <c r="H477" s="87"/>
      <c r="I477" s="87"/>
      <c r="J477" s="87"/>
      <c r="K477" s="87"/>
      <c r="L477" s="87"/>
      <c r="M477" s="171"/>
      <c r="N477" s="48"/>
      <c r="Z477" s="78"/>
    </row>
    <row r="478" spans="1:26" ht="20.100000000000001" customHeight="1" x14ac:dyDescent="0.15">
      <c r="B478" s="78"/>
      <c r="D478" s="125"/>
      <c r="E478" s="172" t="s">
        <v>299</v>
      </c>
      <c r="F478" s="173"/>
      <c r="G478" s="157" t="s">
        <v>19</v>
      </c>
      <c r="H478" s="158"/>
      <c r="I478" s="158"/>
      <c r="J478" s="158"/>
      <c r="K478" s="158"/>
      <c r="L478" s="158"/>
      <c r="M478" s="159"/>
      <c r="N478" s="174" t="s">
        <v>12</v>
      </c>
      <c r="O478" s="132" t="s">
        <v>523</v>
      </c>
      <c r="P478" s="132"/>
      <c r="Q478" s="132"/>
      <c r="R478" s="132"/>
      <c r="S478" s="132"/>
      <c r="T478" s="132"/>
      <c r="U478" s="132"/>
      <c r="V478" s="132"/>
      <c r="W478" s="132"/>
      <c r="X478" s="132"/>
      <c r="Y478" s="133"/>
      <c r="Z478" s="78"/>
    </row>
    <row r="479" spans="1:26" ht="20.100000000000001" customHeight="1" x14ac:dyDescent="0.15">
      <c r="B479" s="78"/>
      <c r="D479" s="175" t="s">
        <v>303</v>
      </c>
      <c r="E479" s="176" t="s">
        <v>63</v>
      </c>
      <c r="F479" s="176"/>
      <c r="G479" s="137" t="s">
        <v>368</v>
      </c>
      <c r="H479" s="138"/>
      <c r="I479" s="138"/>
      <c r="J479" s="138"/>
      <c r="K479" s="138"/>
      <c r="L479" s="138"/>
      <c r="M479" s="139"/>
      <c r="N479" s="8"/>
      <c r="O479" s="29"/>
      <c r="P479" s="30"/>
      <c r="Q479" s="30"/>
      <c r="R479" s="30"/>
      <c r="S479" s="30"/>
      <c r="T479" s="30"/>
      <c r="U479" s="30"/>
      <c r="V479" s="30"/>
      <c r="W479" s="30"/>
      <c r="X479" s="30"/>
      <c r="Y479" s="31"/>
      <c r="Z479" s="78"/>
    </row>
    <row r="480" spans="1:26" ht="20.100000000000001" customHeight="1" x14ac:dyDescent="0.15">
      <c r="B480" s="78"/>
      <c r="D480" s="140">
        <f t="shared" ref="D480:D543" si="6">D479+1</f>
        <v>291</v>
      </c>
      <c r="E480" s="177"/>
      <c r="F480" s="177"/>
      <c r="G480" s="141" t="s">
        <v>369</v>
      </c>
      <c r="H480" s="142"/>
      <c r="I480" s="142"/>
      <c r="J480" s="142"/>
      <c r="K480" s="142"/>
      <c r="L480" s="142"/>
      <c r="M480" s="143"/>
      <c r="N480" s="9"/>
      <c r="O480" s="32"/>
      <c r="P480" s="33"/>
      <c r="Q480" s="33"/>
      <c r="R480" s="33"/>
      <c r="S480" s="33"/>
      <c r="T480" s="33"/>
      <c r="U480" s="33"/>
      <c r="V480" s="33"/>
      <c r="W480" s="33"/>
      <c r="X480" s="33"/>
      <c r="Y480" s="34"/>
      <c r="Z480" s="78"/>
    </row>
    <row r="481" spans="1:26" ht="20.100000000000001" customHeight="1" x14ac:dyDescent="0.15">
      <c r="B481" s="78"/>
      <c r="D481" s="140">
        <f t="shared" si="6"/>
        <v>292</v>
      </c>
      <c r="E481" s="177"/>
      <c r="F481" s="177"/>
      <c r="G481" s="141" t="s">
        <v>370</v>
      </c>
      <c r="H481" s="142"/>
      <c r="I481" s="142"/>
      <c r="J481" s="142"/>
      <c r="K481" s="142"/>
      <c r="L481" s="142"/>
      <c r="M481" s="143"/>
      <c r="N481" s="9"/>
      <c r="O481" s="32"/>
      <c r="P481" s="33"/>
      <c r="Q481" s="33"/>
      <c r="R481" s="33"/>
      <c r="S481" s="33"/>
      <c r="T481" s="33"/>
      <c r="U481" s="33"/>
      <c r="V481" s="33"/>
      <c r="W481" s="33"/>
      <c r="X481" s="33"/>
      <c r="Y481" s="34"/>
      <c r="Z481" s="78"/>
    </row>
    <row r="482" spans="1:26" ht="20.100000000000001" customHeight="1" x14ac:dyDescent="0.15">
      <c r="B482" s="78"/>
      <c r="D482" s="140">
        <f t="shared" si="6"/>
        <v>293</v>
      </c>
      <c r="E482" s="177"/>
      <c r="F482" s="177"/>
      <c r="G482" s="141" t="s">
        <v>371</v>
      </c>
      <c r="H482" s="142"/>
      <c r="I482" s="142"/>
      <c r="J482" s="142"/>
      <c r="K482" s="142"/>
      <c r="L482" s="142"/>
      <c r="M482" s="143"/>
      <c r="N482" s="9"/>
      <c r="O482" s="32"/>
      <c r="P482" s="33"/>
      <c r="Q482" s="33"/>
      <c r="R482" s="33"/>
      <c r="S482" s="33"/>
      <c r="T482" s="33"/>
      <c r="U482" s="33"/>
      <c r="V482" s="33"/>
      <c r="W482" s="33"/>
      <c r="X482" s="33"/>
      <c r="Y482" s="34"/>
      <c r="Z482" s="78"/>
    </row>
    <row r="483" spans="1:26" ht="20.100000000000001" customHeight="1" x14ac:dyDescent="0.15">
      <c r="B483" s="78"/>
      <c r="D483" s="140">
        <f t="shared" si="6"/>
        <v>294</v>
      </c>
      <c r="E483" s="177"/>
      <c r="F483" s="177"/>
      <c r="G483" s="141" t="s">
        <v>372</v>
      </c>
      <c r="H483" s="142"/>
      <c r="I483" s="142"/>
      <c r="J483" s="142"/>
      <c r="K483" s="142"/>
      <c r="L483" s="142"/>
      <c r="M483" s="143"/>
      <c r="N483" s="9"/>
      <c r="O483" s="32"/>
      <c r="P483" s="33"/>
      <c r="Q483" s="33"/>
      <c r="R483" s="33"/>
      <c r="S483" s="33"/>
      <c r="T483" s="33"/>
      <c r="U483" s="33"/>
      <c r="V483" s="33"/>
      <c r="W483" s="33"/>
      <c r="X483" s="33"/>
      <c r="Y483" s="34"/>
      <c r="Z483" s="78"/>
    </row>
    <row r="484" spans="1:26" ht="20.100000000000001" customHeight="1" x14ac:dyDescent="0.15">
      <c r="B484" s="78"/>
      <c r="D484" s="140">
        <f t="shared" si="6"/>
        <v>295</v>
      </c>
      <c r="E484" s="177"/>
      <c r="F484" s="177"/>
      <c r="G484" s="141" t="s">
        <v>373</v>
      </c>
      <c r="H484" s="142"/>
      <c r="I484" s="142"/>
      <c r="J484" s="142"/>
      <c r="K484" s="142"/>
      <c r="L484" s="142"/>
      <c r="M484" s="143"/>
      <c r="N484" s="9"/>
      <c r="O484" s="32"/>
      <c r="P484" s="33"/>
      <c r="Q484" s="33"/>
      <c r="R484" s="33"/>
      <c r="S484" s="33"/>
      <c r="T484" s="33"/>
      <c r="U484" s="33"/>
      <c r="V484" s="33"/>
      <c r="W484" s="33"/>
      <c r="X484" s="33"/>
      <c r="Y484" s="34"/>
      <c r="Z484" s="78"/>
    </row>
    <row r="485" spans="1:26" ht="20.100000000000001" customHeight="1" x14ac:dyDescent="0.15">
      <c r="B485" s="78"/>
      <c r="D485" s="140">
        <f t="shared" si="6"/>
        <v>296</v>
      </c>
      <c r="E485" s="177"/>
      <c r="F485" s="177"/>
      <c r="G485" s="141" t="s">
        <v>374</v>
      </c>
      <c r="H485" s="142"/>
      <c r="I485" s="142"/>
      <c r="J485" s="142"/>
      <c r="K485" s="142"/>
      <c r="L485" s="142"/>
      <c r="M485" s="143"/>
      <c r="N485" s="9"/>
      <c r="O485" s="35"/>
      <c r="P485" s="33"/>
      <c r="Q485" s="33"/>
      <c r="R485" s="33"/>
      <c r="S485" s="33"/>
      <c r="T485" s="33"/>
      <c r="U485" s="33"/>
      <c r="V485" s="33"/>
      <c r="W485" s="33"/>
      <c r="X485" s="33"/>
      <c r="Y485" s="34"/>
      <c r="Z485" s="78"/>
    </row>
    <row r="486" spans="1:26" ht="20.100000000000001" customHeight="1" x14ac:dyDescent="0.15">
      <c r="B486" s="78"/>
      <c r="D486" s="140">
        <f t="shared" si="6"/>
        <v>297</v>
      </c>
      <c r="E486" s="177"/>
      <c r="F486" s="177"/>
      <c r="G486" s="141" t="s">
        <v>375</v>
      </c>
      <c r="H486" s="142"/>
      <c r="I486" s="142"/>
      <c r="J486" s="142"/>
      <c r="K486" s="142"/>
      <c r="L486" s="142"/>
      <c r="M486" s="143"/>
      <c r="N486" s="9"/>
      <c r="O486" s="32"/>
      <c r="P486" s="33"/>
      <c r="Q486" s="33"/>
      <c r="R486" s="33"/>
      <c r="S486" s="33"/>
      <c r="T486" s="33"/>
      <c r="U486" s="33"/>
      <c r="V486" s="33"/>
      <c r="W486" s="33"/>
      <c r="X486" s="33"/>
      <c r="Y486" s="34"/>
      <c r="Z486" s="78"/>
    </row>
    <row r="487" spans="1:26" ht="20.100000000000001" customHeight="1" x14ac:dyDescent="0.15">
      <c r="B487" s="78"/>
      <c r="D487" s="140">
        <f t="shared" si="6"/>
        <v>298</v>
      </c>
      <c r="E487" s="177"/>
      <c r="F487" s="177"/>
      <c r="G487" s="141" t="s">
        <v>376</v>
      </c>
      <c r="H487" s="142"/>
      <c r="I487" s="142"/>
      <c r="J487" s="142"/>
      <c r="K487" s="142"/>
      <c r="L487" s="142"/>
      <c r="M487" s="143"/>
      <c r="N487" s="9"/>
      <c r="O487" s="32"/>
      <c r="P487" s="33"/>
      <c r="Q487" s="33"/>
      <c r="R487" s="33"/>
      <c r="S487" s="33"/>
      <c r="T487" s="33"/>
      <c r="U487" s="33"/>
      <c r="V487" s="33"/>
      <c r="W487" s="33"/>
      <c r="X487" s="33"/>
      <c r="Y487" s="34"/>
      <c r="Z487" s="78"/>
    </row>
    <row r="488" spans="1:26" ht="20.100000000000001" customHeight="1" x14ac:dyDescent="0.15">
      <c r="B488" s="78"/>
      <c r="D488" s="140">
        <f t="shared" si="6"/>
        <v>299</v>
      </c>
      <c r="E488" s="177"/>
      <c r="F488" s="177"/>
      <c r="G488" s="141" t="s">
        <v>377</v>
      </c>
      <c r="H488" s="142"/>
      <c r="I488" s="142"/>
      <c r="J488" s="142"/>
      <c r="K488" s="142"/>
      <c r="L488" s="142"/>
      <c r="M488" s="143"/>
      <c r="N488" s="9"/>
      <c r="O488" s="32"/>
      <c r="P488" s="33"/>
      <c r="Q488" s="33"/>
      <c r="R488" s="33"/>
      <c r="S488" s="33"/>
      <c r="T488" s="33"/>
      <c r="U488" s="33"/>
      <c r="V488" s="33"/>
      <c r="W488" s="33"/>
      <c r="X488" s="33"/>
      <c r="Y488" s="34"/>
      <c r="Z488" s="78"/>
    </row>
    <row r="489" spans="1:26" ht="20.100000000000001" customHeight="1" x14ac:dyDescent="0.15">
      <c r="B489" s="78"/>
      <c r="D489" s="140">
        <f t="shared" si="6"/>
        <v>300</v>
      </c>
      <c r="E489" s="177"/>
      <c r="F489" s="177"/>
      <c r="G489" s="141" t="s">
        <v>378</v>
      </c>
      <c r="H489" s="142"/>
      <c r="I489" s="142"/>
      <c r="J489" s="142"/>
      <c r="K489" s="142"/>
      <c r="L489" s="142"/>
      <c r="M489" s="143"/>
      <c r="N489" s="12"/>
      <c r="O489" s="32"/>
      <c r="P489" s="33"/>
      <c r="Q489" s="33"/>
      <c r="R489" s="33"/>
      <c r="S489" s="33"/>
      <c r="T489" s="33"/>
      <c r="U489" s="33"/>
      <c r="V489" s="33"/>
      <c r="W489" s="33"/>
      <c r="X489" s="33"/>
      <c r="Y489" s="34"/>
      <c r="Z489" s="78"/>
    </row>
    <row r="490" spans="1:26" ht="20.100000000000001" customHeight="1" x14ac:dyDescent="0.15">
      <c r="B490" s="78"/>
      <c r="D490" s="140">
        <f t="shared" si="6"/>
        <v>301</v>
      </c>
      <c r="E490" s="177"/>
      <c r="F490" s="177"/>
      <c r="G490" s="141" t="s">
        <v>379</v>
      </c>
      <c r="H490" s="142"/>
      <c r="I490" s="142"/>
      <c r="J490" s="142"/>
      <c r="K490" s="142"/>
      <c r="L490" s="142"/>
      <c r="M490" s="143"/>
      <c r="N490" s="2"/>
      <c r="O490" s="32"/>
      <c r="P490" s="33"/>
      <c r="Q490" s="33"/>
      <c r="R490" s="33"/>
      <c r="S490" s="33"/>
      <c r="T490" s="33"/>
      <c r="U490" s="33"/>
      <c r="V490" s="33"/>
      <c r="W490" s="33"/>
      <c r="X490" s="33"/>
      <c r="Y490" s="34"/>
      <c r="Z490" s="78"/>
    </row>
    <row r="491" spans="1:26" ht="20.100000000000001" customHeight="1" x14ac:dyDescent="0.15">
      <c r="A491" s="151">
        <f>IF(AND(N491="○",TRIM(O479)=""),1001,0)</f>
        <v>0</v>
      </c>
      <c r="B491" s="78"/>
      <c r="D491" s="144">
        <f t="shared" si="6"/>
        <v>302</v>
      </c>
      <c r="E491" s="178"/>
      <c r="F491" s="178"/>
      <c r="G491" s="145" t="s">
        <v>380</v>
      </c>
      <c r="H491" s="146"/>
      <c r="I491" s="146"/>
      <c r="J491" s="146"/>
      <c r="K491" s="146"/>
      <c r="L491" s="146"/>
      <c r="M491" s="147"/>
      <c r="N491" s="3"/>
      <c r="O491" s="36"/>
      <c r="P491" s="37"/>
      <c r="Q491" s="37"/>
      <c r="R491" s="37"/>
      <c r="S491" s="37"/>
      <c r="T491" s="37"/>
      <c r="U491" s="37"/>
      <c r="V491" s="37"/>
      <c r="W491" s="37"/>
      <c r="X491" s="37"/>
      <c r="Y491" s="38"/>
      <c r="Z491" s="78"/>
    </row>
    <row r="492" spans="1:26" ht="20.100000000000001" customHeight="1" x14ac:dyDescent="0.15">
      <c r="B492" s="78"/>
      <c r="D492" s="148">
        <f t="shared" si="6"/>
        <v>303</v>
      </c>
      <c r="E492" s="179" t="s">
        <v>64</v>
      </c>
      <c r="F492" s="179"/>
      <c r="G492" s="137" t="s">
        <v>381</v>
      </c>
      <c r="H492" s="138"/>
      <c r="I492" s="138"/>
      <c r="J492" s="138"/>
      <c r="K492" s="138"/>
      <c r="L492" s="138"/>
      <c r="M492" s="139"/>
      <c r="N492" s="4"/>
      <c r="O492" s="13"/>
      <c r="P492" s="14"/>
      <c r="Q492" s="14"/>
      <c r="R492" s="14"/>
      <c r="S492" s="14"/>
      <c r="T492" s="14"/>
      <c r="U492" s="14"/>
      <c r="V492" s="14"/>
      <c r="W492" s="14"/>
      <c r="X492" s="14"/>
      <c r="Y492" s="15"/>
      <c r="Z492" s="78"/>
    </row>
    <row r="493" spans="1:26" ht="20.100000000000001" customHeight="1" x14ac:dyDescent="0.15">
      <c r="B493" s="78"/>
      <c r="D493" s="140">
        <f t="shared" si="6"/>
        <v>304</v>
      </c>
      <c r="E493" s="180"/>
      <c r="F493" s="180"/>
      <c r="G493" s="141" t="s">
        <v>382</v>
      </c>
      <c r="H493" s="142"/>
      <c r="I493" s="142"/>
      <c r="J493" s="142"/>
      <c r="K493" s="142"/>
      <c r="L493" s="142"/>
      <c r="M493" s="143"/>
      <c r="N493" s="2"/>
      <c r="O493" s="16"/>
      <c r="P493" s="17"/>
      <c r="Q493" s="17"/>
      <c r="R493" s="17"/>
      <c r="S493" s="17"/>
      <c r="T493" s="17"/>
      <c r="U493" s="17"/>
      <c r="V493" s="17"/>
      <c r="W493" s="17"/>
      <c r="X493" s="17"/>
      <c r="Y493" s="18"/>
      <c r="Z493" s="78"/>
    </row>
    <row r="494" spans="1:26" ht="20.100000000000001" customHeight="1" x14ac:dyDescent="0.15">
      <c r="B494" s="78"/>
      <c r="D494" s="140">
        <f t="shared" si="6"/>
        <v>305</v>
      </c>
      <c r="E494" s="180"/>
      <c r="F494" s="180"/>
      <c r="G494" s="141" t="s">
        <v>383</v>
      </c>
      <c r="H494" s="142"/>
      <c r="I494" s="142"/>
      <c r="J494" s="142"/>
      <c r="K494" s="142"/>
      <c r="L494" s="142"/>
      <c r="M494" s="143"/>
      <c r="N494" s="2"/>
      <c r="O494" s="16"/>
      <c r="P494" s="17"/>
      <c r="Q494" s="17"/>
      <c r="R494" s="17"/>
      <c r="S494" s="17"/>
      <c r="T494" s="17"/>
      <c r="U494" s="17"/>
      <c r="V494" s="17"/>
      <c r="W494" s="17"/>
      <c r="X494" s="17"/>
      <c r="Y494" s="18"/>
      <c r="Z494" s="78"/>
    </row>
    <row r="495" spans="1:26" ht="20.100000000000001" customHeight="1" x14ac:dyDescent="0.15">
      <c r="B495" s="78"/>
      <c r="D495" s="140">
        <f t="shared" si="6"/>
        <v>306</v>
      </c>
      <c r="E495" s="180"/>
      <c r="F495" s="180"/>
      <c r="G495" s="141" t="s">
        <v>384</v>
      </c>
      <c r="H495" s="142"/>
      <c r="I495" s="142"/>
      <c r="J495" s="142"/>
      <c r="K495" s="142"/>
      <c r="L495" s="142"/>
      <c r="M495" s="143"/>
      <c r="N495" s="2"/>
      <c r="O495" s="39"/>
      <c r="P495" s="17"/>
      <c r="Q495" s="17"/>
      <c r="R495" s="17"/>
      <c r="S495" s="17"/>
      <c r="T495" s="17"/>
      <c r="U495" s="17"/>
      <c r="V495" s="17"/>
      <c r="W495" s="17"/>
      <c r="X495" s="17"/>
      <c r="Y495" s="18"/>
      <c r="Z495" s="78"/>
    </row>
    <row r="496" spans="1:26" ht="20.100000000000001" customHeight="1" x14ac:dyDescent="0.15">
      <c r="B496" s="78"/>
      <c r="D496" s="140">
        <f t="shared" si="6"/>
        <v>307</v>
      </c>
      <c r="E496" s="180"/>
      <c r="F496" s="180"/>
      <c r="G496" s="141" t="s">
        <v>385</v>
      </c>
      <c r="H496" s="142"/>
      <c r="I496" s="142"/>
      <c r="J496" s="142"/>
      <c r="K496" s="142"/>
      <c r="L496" s="142"/>
      <c r="M496" s="143"/>
      <c r="N496" s="2"/>
      <c r="O496" s="16"/>
      <c r="P496" s="17"/>
      <c r="Q496" s="17"/>
      <c r="R496" s="17"/>
      <c r="S496" s="17"/>
      <c r="T496" s="17"/>
      <c r="U496" s="17"/>
      <c r="V496" s="17"/>
      <c r="W496" s="17"/>
      <c r="X496" s="17"/>
      <c r="Y496" s="18"/>
      <c r="Z496" s="78"/>
    </row>
    <row r="497" spans="1:26" ht="20.100000000000001" customHeight="1" x14ac:dyDescent="0.15">
      <c r="B497" s="78"/>
      <c r="D497" s="140">
        <f t="shared" si="6"/>
        <v>308</v>
      </c>
      <c r="E497" s="180"/>
      <c r="F497" s="180"/>
      <c r="G497" s="141" t="s">
        <v>386</v>
      </c>
      <c r="H497" s="142"/>
      <c r="I497" s="142"/>
      <c r="J497" s="142"/>
      <c r="K497" s="142"/>
      <c r="L497" s="142"/>
      <c r="M497" s="143"/>
      <c r="N497" s="2"/>
      <c r="O497" s="16"/>
      <c r="P497" s="17"/>
      <c r="Q497" s="17"/>
      <c r="R497" s="17"/>
      <c r="S497" s="17"/>
      <c r="T497" s="17"/>
      <c r="U497" s="17"/>
      <c r="V497" s="17"/>
      <c r="W497" s="17"/>
      <c r="X497" s="17"/>
      <c r="Y497" s="18"/>
      <c r="Z497" s="78"/>
    </row>
    <row r="498" spans="1:26" ht="20.100000000000001" customHeight="1" x14ac:dyDescent="0.15">
      <c r="B498" s="78"/>
      <c r="D498" s="140">
        <f t="shared" si="6"/>
        <v>309</v>
      </c>
      <c r="E498" s="180"/>
      <c r="F498" s="180"/>
      <c r="G498" s="141" t="s">
        <v>387</v>
      </c>
      <c r="H498" s="142"/>
      <c r="I498" s="142"/>
      <c r="J498" s="142"/>
      <c r="K498" s="142"/>
      <c r="L498" s="142"/>
      <c r="M498" s="143"/>
      <c r="N498" s="2"/>
      <c r="O498" s="16"/>
      <c r="P498" s="17"/>
      <c r="Q498" s="17"/>
      <c r="R498" s="17"/>
      <c r="S498" s="17"/>
      <c r="T498" s="17"/>
      <c r="U498" s="17"/>
      <c r="V498" s="17"/>
      <c r="W498" s="17"/>
      <c r="X498" s="17"/>
      <c r="Y498" s="18"/>
      <c r="Z498" s="78"/>
    </row>
    <row r="499" spans="1:26" ht="20.100000000000001" customHeight="1" x14ac:dyDescent="0.15">
      <c r="B499" s="78"/>
      <c r="D499" s="140">
        <f t="shared" si="6"/>
        <v>310</v>
      </c>
      <c r="E499" s="180"/>
      <c r="F499" s="180"/>
      <c r="G499" s="141" t="s">
        <v>388</v>
      </c>
      <c r="H499" s="142"/>
      <c r="I499" s="142"/>
      <c r="J499" s="142"/>
      <c r="K499" s="142"/>
      <c r="L499" s="142"/>
      <c r="M499" s="143"/>
      <c r="N499" s="2"/>
      <c r="O499" s="16"/>
      <c r="P499" s="17"/>
      <c r="Q499" s="17"/>
      <c r="R499" s="17"/>
      <c r="S499" s="17"/>
      <c r="T499" s="17"/>
      <c r="U499" s="17"/>
      <c r="V499" s="17"/>
      <c r="W499" s="17"/>
      <c r="X499" s="17"/>
      <c r="Y499" s="18"/>
      <c r="Z499" s="78"/>
    </row>
    <row r="500" spans="1:26" ht="20.100000000000001" customHeight="1" x14ac:dyDescent="0.15">
      <c r="B500" s="78"/>
      <c r="D500" s="140">
        <f t="shared" si="6"/>
        <v>311</v>
      </c>
      <c r="E500" s="180"/>
      <c r="F500" s="180"/>
      <c r="G500" s="141" t="s">
        <v>389</v>
      </c>
      <c r="H500" s="142"/>
      <c r="I500" s="142"/>
      <c r="J500" s="142"/>
      <c r="K500" s="142"/>
      <c r="L500" s="142"/>
      <c r="M500" s="143"/>
      <c r="N500" s="2"/>
      <c r="O500" s="16"/>
      <c r="P500" s="17"/>
      <c r="Q500" s="17"/>
      <c r="R500" s="17"/>
      <c r="S500" s="17"/>
      <c r="T500" s="17"/>
      <c r="U500" s="17"/>
      <c r="V500" s="17"/>
      <c r="W500" s="17"/>
      <c r="X500" s="17"/>
      <c r="Y500" s="18"/>
      <c r="Z500" s="78"/>
    </row>
    <row r="501" spans="1:26" ht="20.100000000000001" customHeight="1" x14ac:dyDescent="0.15">
      <c r="A501" s="151">
        <f>IF(AND(N501="○",TRIM(O492)=""),1001,0)</f>
        <v>0</v>
      </c>
      <c r="B501" s="78"/>
      <c r="D501" s="144">
        <f t="shared" si="6"/>
        <v>312</v>
      </c>
      <c r="E501" s="181"/>
      <c r="F501" s="181"/>
      <c r="G501" s="145" t="s">
        <v>390</v>
      </c>
      <c r="H501" s="146"/>
      <c r="I501" s="146"/>
      <c r="J501" s="146"/>
      <c r="K501" s="146"/>
      <c r="L501" s="146"/>
      <c r="M501" s="147"/>
      <c r="N501" s="3"/>
      <c r="O501" s="40"/>
      <c r="P501" s="20"/>
      <c r="Q501" s="20"/>
      <c r="R501" s="20"/>
      <c r="S501" s="20"/>
      <c r="T501" s="20"/>
      <c r="U501" s="20"/>
      <c r="V501" s="20"/>
      <c r="W501" s="20"/>
      <c r="X501" s="20"/>
      <c r="Y501" s="21"/>
      <c r="Z501" s="78"/>
    </row>
    <row r="502" spans="1:26" ht="20.100000000000001" customHeight="1" x14ac:dyDescent="0.15">
      <c r="B502" s="78"/>
      <c r="D502" s="148">
        <f t="shared" si="6"/>
        <v>313</v>
      </c>
      <c r="E502" s="182" t="s">
        <v>65</v>
      </c>
      <c r="F502" s="182"/>
      <c r="G502" s="137" t="s">
        <v>391</v>
      </c>
      <c r="H502" s="138"/>
      <c r="I502" s="138"/>
      <c r="J502" s="138"/>
      <c r="K502" s="138"/>
      <c r="L502" s="138"/>
      <c r="M502" s="139"/>
      <c r="N502" s="4"/>
      <c r="O502" s="13"/>
      <c r="P502" s="14"/>
      <c r="Q502" s="14"/>
      <c r="R502" s="14"/>
      <c r="S502" s="14"/>
      <c r="T502" s="14"/>
      <c r="U502" s="14"/>
      <c r="V502" s="14"/>
      <c r="W502" s="14"/>
      <c r="X502" s="14"/>
      <c r="Y502" s="15"/>
      <c r="Z502" s="78"/>
    </row>
    <row r="503" spans="1:26" ht="20.100000000000001" customHeight="1" x14ac:dyDescent="0.15">
      <c r="B503" s="78"/>
      <c r="D503" s="140">
        <f t="shared" si="6"/>
        <v>314</v>
      </c>
      <c r="E503" s="180"/>
      <c r="F503" s="180"/>
      <c r="G503" s="141" t="s">
        <v>392</v>
      </c>
      <c r="H503" s="142"/>
      <c r="I503" s="142"/>
      <c r="J503" s="142"/>
      <c r="K503" s="142"/>
      <c r="L503" s="142"/>
      <c r="M503" s="143"/>
      <c r="N503" s="2"/>
      <c r="O503" s="16"/>
      <c r="P503" s="17"/>
      <c r="Q503" s="17"/>
      <c r="R503" s="17"/>
      <c r="S503" s="17"/>
      <c r="T503" s="17"/>
      <c r="U503" s="17"/>
      <c r="V503" s="17"/>
      <c r="W503" s="17"/>
      <c r="X503" s="17"/>
      <c r="Y503" s="18"/>
      <c r="Z503" s="78"/>
    </row>
    <row r="504" spans="1:26" ht="20.100000000000001" customHeight="1" x14ac:dyDescent="0.15">
      <c r="B504" s="78"/>
      <c r="D504" s="140">
        <f t="shared" si="6"/>
        <v>315</v>
      </c>
      <c r="E504" s="180"/>
      <c r="F504" s="180"/>
      <c r="G504" s="141" t="s">
        <v>393</v>
      </c>
      <c r="H504" s="142"/>
      <c r="I504" s="142"/>
      <c r="J504" s="142"/>
      <c r="K504" s="142"/>
      <c r="L504" s="142"/>
      <c r="M504" s="143"/>
      <c r="N504" s="2"/>
      <c r="O504" s="16"/>
      <c r="P504" s="17"/>
      <c r="Q504" s="17"/>
      <c r="R504" s="17"/>
      <c r="S504" s="17"/>
      <c r="T504" s="17"/>
      <c r="U504" s="17"/>
      <c r="V504" s="17"/>
      <c r="W504" s="17"/>
      <c r="X504" s="17"/>
      <c r="Y504" s="18"/>
      <c r="Z504" s="78"/>
    </row>
    <row r="505" spans="1:26" ht="20.100000000000001" customHeight="1" x14ac:dyDescent="0.15">
      <c r="B505" s="78"/>
      <c r="D505" s="140">
        <f t="shared" si="6"/>
        <v>316</v>
      </c>
      <c r="E505" s="180"/>
      <c r="F505" s="180"/>
      <c r="G505" s="141" t="s">
        <v>394</v>
      </c>
      <c r="H505" s="142"/>
      <c r="I505" s="142"/>
      <c r="J505" s="142"/>
      <c r="K505" s="142"/>
      <c r="L505" s="142"/>
      <c r="M505" s="143"/>
      <c r="N505" s="2"/>
      <c r="O505" s="16"/>
      <c r="P505" s="17"/>
      <c r="Q505" s="17"/>
      <c r="R505" s="17"/>
      <c r="S505" s="17"/>
      <c r="T505" s="17"/>
      <c r="U505" s="17"/>
      <c r="V505" s="17"/>
      <c r="W505" s="17"/>
      <c r="X505" s="17"/>
      <c r="Y505" s="18"/>
      <c r="Z505" s="78"/>
    </row>
    <row r="506" spans="1:26" ht="20.100000000000001" customHeight="1" x14ac:dyDescent="0.15">
      <c r="B506" s="78"/>
      <c r="D506" s="140">
        <f t="shared" si="6"/>
        <v>317</v>
      </c>
      <c r="E506" s="180"/>
      <c r="F506" s="180"/>
      <c r="G506" s="141" t="s">
        <v>395</v>
      </c>
      <c r="H506" s="142"/>
      <c r="I506" s="142"/>
      <c r="J506" s="142"/>
      <c r="K506" s="142"/>
      <c r="L506" s="142"/>
      <c r="M506" s="143"/>
      <c r="N506" s="2"/>
      <c r="O506" s="39"/>
      <c r="P506" s="17"/>
      <c r="Q506" s="17"/>
      <c r="R506" s="17"/>
      <c r="S506" s="17"/>
      <c r="T506" s="17"/>
      <c r="U506" s="17"/>
      <c r="V506" s="17"/>
      <c r="W506" s="17"/>
      <c r="X506" s="17"/>
      <c r="Y506" s="18"/>
      <c r="Z506" s="78"/>
    </row>
    <row r="507" spans="1:26" ht="20.100000000000001" customHeight="1" x14ac:dyDescent="0.15">
      <c r="B507" s="78"/>
      <c r="D507" s="140">
        <f t="shared" si="6"/>
        <v>318</v>
      </c>
      <c r="E507" s="180"/>
      <c r="F507" s="180"/>
      <c r="G507" s="141" t="s">
        <v>396</v>
      </c>
      <c r="H507" s="142"/>
      <c r="I507" s="142"/>
      <c r="J507" s="142"/>
      <c r="K507" s="142"/>
      <c r="L507" s="142"/>
      <c r="M507" s="143"/>
      <c r="N507" s="2"/>
      <c r="O507" s="16"/>
      <c r="P507" s="17"/>
      <c r="Q507" s="17"/>
      <c r="R507" s="17"/>
      <c r="S507" s="17"/>
      <c r="T507" s="17"/>
      <c r="U507" s="17"/>
      <c r="V507" s="17"/>
      <c r="W507" s="17"/>
      <c r="X507" s="17"/>
      <c r="Y507" s="18"/>
      <c r="Z507" s="78"/>
    </row>
    <row r="508" spans="1:26" ht="20.100000000000001" customHeight="1" x14ac:dyDescent="0.15">
      <c r="B508" s="78"/>
      <c r="D508" s="140">
        <f t="shared" si="6"/>
        <v>319</v>
      </c>
      <c r="E508" s="180"/>
      <c r="F508" s="180"/>
      <c r="G508" s="141" t="s">
        <v>397</v>
      </c>
      <c r="H508" s="142"/>
      <c r="I508" s="142"/>
      <c r="J508" s="142"/>
      <c r="K508" s="142"/>
      <c r="L508" s="142"/>
      <c r="M508" s="143"/>
      <c r="N508" s="2"/>
      <c r="O508" s="16"/>
      <c r="P508" s="17"/>
      <c r="Q508" s="17"/>
      <c r="R508" s="17"/>
      <c r="S508" s="17"/>
      <c r="T508" s="17"/>
      <c r="U508" s="17"/>
      <c r="V508" s="17"/>
      <c r="W508" s="17"/>
      <c r="X508" s="17"/>
      <c r="Y508" s="18"/>
      <c r="Z508" s="78"/>
    </row>
    <row r="509" spans="1:26" ht="20.100000000000001" customHeight="1" x14ac:dyDescent="0.15">
      <c r="B509" s="78"/>
      <c r="D509" s="140">
        <f t="shared" si="6"/>
        <v>320</v>
      </c>
      <c r="E509" s="180"/>
      <c r="F509" s="180"/>
      <c r="G509" s="141" t="s">
        <v>398</v>
      </c>
      <c r="H509" s="142"/>
      <c r="I509" s="142"/>
      <c r="J509" s="142"/>
      <c r="K509" s="142"/>
      <c r="L509" s="142"/>
      <c r="M509" s="143"/>
      <c r="N509" s="2"/>
      <c r="O509" s="16"/>
      <c r="P509" s="17"/>
      <c r="Q509" s="17"/>
      <c r="R509" s="17"/>
      <c r="S509" s="17"/>
      <c r="T509" s="17"/>
      <c r="U509" s="17"/>
      <c r="V509" s="17"/>
      <c r="W509" s="17"/>
      <c r="X509" s="17"/>
      <c r="Y509" s="18"/>
      <c r="Z509" s="78"/>
    </row>
    <row r="510" spans="1:26" ht="20.100000000000001" customHeight="1" x14ac:dyDescent="0.15">
      <c r="B510" s="78"/>
      <c r="D510" s="140">
        <f t="shared" si="6"/>
        <v>321</v>
      </c>
      <c r="E510" s="180"/>
      <c r="F510" s="180"/>
      <c r="G510" s="141" t="s">
        <v>399</v>
      </c>
      <c r="H510" s="142"/>
      <c r="I510" s="142"/>
      <c r="J510" s="142"/>
      <c r="K510" s="142"/>
      <c r="L510" s="142"/>
      <c r="M510" s="143"/>
      <c r="N510" s="2"/>
      <c r="O510" s="16"/>
      <c r="P510" s="17"/>
      <c r="Q510" s="17"/>
      <c r="R510" s="17"/>
      <c r="S510" s="17"/>
      <c r="T510" s="17"/>
      <c r="U510" s="17"/>
      <c r="V510" s="17"/>
      <c r="W510" s="17"/>
      <c r="X510" s="17"/>
      <c r="Y510" s="18"/>
      <c r="Z510" s="78"/>
    </row>
    <row r="511" spans="1:26" ht="20.100000000000001" customHeight="1" x14ac:dyDescent="0.15">
      <c r="B511" s="78"/>
      <c r="D511" s="140">
        <f t="shared" si="6"/>
        <v>322</v>
      </c>
      <c r="E511" s="180"/>
      <c r="F511" s="180"/>
      <c r="G511" s="141" t="s">
        <v>400</v>
      </c>
      <c r="H511" s="142"/>
      <c r="I511" s="142"/>
      <c r="J511" s="142"/>
      <c r="K511" s="142"/>
      <c r="L511" s="142"/>
      <c r="M511" s="143"/>
      <c r="N511" s="2"/>
      <c r="O511" s="16"/>
      <c r="P511" s="17"/>
      <c r="Q511" s="17"/>
      <c r="R511" s="17"/>
      <c r="S511" s="17"/>
      <c r="T511" s="17"/>
      <c r="U511" s="17"/>
      <c r="V511" s="17"/>
      <c r="W511" s="17"/>
      <c r="X511" s="17"/>
      <c r="Y511" s="18"/>
      <c r="Z511" s="78"/>
    </row>
    <row r="512" spans="1:26" ht="20.100000000000001" customHeight="1" x14ac:dyDescent="0.15">
      <c r="A512" s="151">
        <f>IF(AND(N512="○",TRIM(O502)=""),1001,0)</f>
        <v>0</v>
      </c>
      <c r="B512" s="78"/>
      <c r="D512" s="144">
        <f t="shared" si="6"/>
        <v>323</v>
      </c>
      <c r="E512" s="181"/>
      <c r="F512" s="181"/>
      <c r="G512" s="145" t="s">
        <v>401</v>
      </c>
      <c r="H512" s="146"/>
      <c r="I512" s="146"/>
      <c r="J512" s="146"/>
      <c r="K512" s="146"/>
      <c r="L512" s="146"/>
      <c r="M512" s="147"/>
      <c r="N512" s="3"/>
      <c r="O512" s="40"/>
      <c r="P512" s="20"/>
      <c r="Q512" s="20"/>
      <c r="R512" s="20"/>
      <c r="S512" s="20"/>
      <c r="T512" s="20"/>
      <c r="U512" s="20"/>
      <c r="V512" s="20"/>
      <c r="W512" s="20"/>
      <c r="X512" s="20"/>
      <c r="Y512" s="21"/>
      <c r="Z512" s="78"/>
    </row>
    <row r="513" spans="1:26" ht="20.100000000000001" customHeight="1" x14ac:dyDescent="0.15">
      <c r="B513" s="78"/>
      <c r="D513" s="148">
        <f t="shared" si="6"/>
        <v>324</v>
      </c>
      <c r="E513" s="182" t="s">
        <v>66</v>
      </c>
      <c r="F513" s="182"/>
      <c r="G513" s="137" t="s">
        <v>402</v>
      </c>
      <c r="H513" s="138"/>
      <c r="I513" s="138"/>
      <c r="J513" s="138"/>
      <c r="K513" s="138"/>
      <c r="L513" s="138"/>
      <c r="M513" s="139"/>
      <c r="N513" s="4"/>
      <c r="O513" s="13"/>
      <c r="P513" s="14"/>
      <c r="Q513" s="14"/>
      <c r="R513" s="14"/>
      <c r="S513" s="14"/>
      <c r="T513" s="14"/>
      <c r="U513" s="14"/>
      <c r="V513" s="14"/>
      <c r="W513" s="14"/>
      <c r="X513" s="14"/>
      <c r="Y513" s="15"/>
      <c r="Z513" s="78"/>
    </row>
    <row r="514" spans="1:26" ht="20.100000000000001" customHeight="1" x14ac:dyDescent="0.15">
      <c r="B514" s="78"/>
      <c r="D514" s="140">
        <f t="shared" si="6"/>
        <v>325</v>
      </c>
      <c r="E514" s="180"/>
      <c r="F514" s="180"/>
      <c r="G514" s="141" t="s">
        <v>403</v>
      </c>
      <c r="H514" s="142"/>
      <c r="I514" s="142"/>
      <c r="J514" s="142"/>
      <c r="K514" s="142"/>
      <c r="L514" s="142"/>
      <c r="M514" s="143"/>
      <c r="N514" s="2"/>
      <c r="O514" s="16"/>
      <c r="P514" s="17"/>
      <c r="Q514" s="17"/>
      <c r="R514" s="17"/>
      <c r="S514" s="17"/>
      <c r="T514" s="17"/>
      <c r="U514" s="17"/>
      <c r="V514" s="17"/>
      <c r="W514" s="17"/>
      <c r="X514" s="17"/>
      <c r="Y514" s="18"/>
      <c r="Z514" s="78"/>
    </row>
    <row r="515" spans="1:26" ht="20.100000000000001" customHeight="1" x14ac:dyDescent="0.15">
      <c r="B515" s="78"/>
      <c r="D515" s="140">
        <f t="shared" si="6"/>
        <v>326</v>
      </c>
      <c r="E515" s="180"/>
      <c r="F515" s="180"/>
      <c r="G515" s="141" t="s">
        <v>404</v>
      </c>
      <c r="H515" s="142"/>
      <c r="I515" s="142"/>
      <c r="J515" s="142"/>
      <c r="K515" s="142"/>
      <c r="L515" s="142"/>
      <c r="M515" s="143"/>
      <c r="N515" s="2"/>
      <c r="O515" s="16"/>
      <c r="P515" s="17"/>
      <c r="Q515" s="17"/>
      <c r="R515" s="17"/>
      <c r="S515" s="17"/>
      <c r="T515" s="17"/>
      <c r="U515" s="17"/>
      <c r="V515" s="17"/>
      <c r="W515" s="17"/>
      <c r="X515" s="17"/>
      <c r="Y515" s="18"/>
      <c r="Z515" s="78"/>
    </row>
    <row r="516" spans="1:26" ht="20.100000000000001" customHeight="1" x14ac:dyDescent="0.15">
      <c r="B516" s="78"/>
      <c r="D516" s="140">
        <f t="shared" si="6"/>
        <v>327</v>
      </c>
      <c r="E516" s="180"/>
      <c r="F516" s="180"/>
      <c r="G516" s="141" t="s">
        <v>405</v>
      </c>
      <c r="H516" s="142"/>
      <c r="I516" s="142"/>
      <c r="J516" s="142"/>
      <c r="K516" s="142"/>
      <c r="L516" s="142"/>
      <c r="M516" s="143"/>
      <c r="N516" s="2"/>
      <c r="O516" s="16"/>
      <c r="P516" s="17"/>
      <c r="Q516" s="17"/>
      <c r="R516" s="17"/>
      <c r="S516" s="17"/>
      <c r="T516" s="17"/>
      <c r="U516" s="17"/>
      <c r="V516" s="17"/>
      <c r="W516" s="17"/>
      <c r="X516" s="17"/>
      <c r="Y516" s="18"/>
      <c r="Z516" s="78"/>
    </row>
    <row r="517" spans="1:26" ht="20.100000000000001" customHeight="1" x14ac:dyDescent="0.15">
      <c r="B517" s="78"/>
      <c r="D517" s="140">
        <f t="shared" si="6"/>
        <v>328</v>
      </c>
      <c r="E517" s="180"/>
      <c r="F517" s="180"/>
      <c r="G517" s="141" t="s">
        <v>406</v>
      </c>
      <c r="H517" s="142"/>
      <c r="I517" s="142"/>
      <c r="J517" s="142"/>
      <c r="K517" s="142"/>
      <c r="L517" s="142"/>
      <c r="M517" s="143"/>
      <c r="N517" s="2"/>
      <c r="O517" s="16"/>
      <c r="P517" s="17"/>
      <c r="Q517" s="17"/>
      <c r="R517" s="17"/>
      <c r="S517" s="17"/>
      <c r="T517" s="17"/>
      <c r="U517" s="17"/>
      <c r="V517" s="17"/>
      <c r="W517" s="17"/>
      <c r="X517" s="17"/>
      <c r="Y517" s="18"/>
      <c r="Z517" s="78"/>
    </row>
    <row r="518" spans="1:26" ht="20.100000000000001" customHeight="1" x14ac:dyDescent="0.15">
      <c r="B518" s="78"/>
      <c r="D518" s="140">
        <f t="shared" si="6"/>
        <v>329</v>
      </c>
      <c r="E518" s="180"/>
      <c r="F518" s="180"/>
      <c r="G518" s="141" t="s">
        <v>407</v>
      </c>
      <c r="H518" s="142"/>
      <c r="I518" s="142"/>
      <c r="J518" s="142"/>
      <c r="K518" s="142"/>
      <c r="L518" s="142"/>
      <c r="M518" s="143"/>
      <c r="N518" s="2"/>
      <c r="O518" s="16"/>
      <c r="P518" s="17"/>
      <c r="Q518" s="17"/>
      <c r="R518" s="17"/>
      <c r="S518" s="17"/>
      <c r="T518" s="17"/>
      <c r="U518" s="17"/>
      <c r="V518" s="17"/>
      <c r="W518" s="17"/>
      <c r="X518" s="17"/>
      <c r="Y518" s="18"/>
      <c r="Z518" s="78"/>
    </row>
    <row r="519" spans="1:26" ht="20.100000000000001" customHeight="1" x14ac:dyDescent="0.15">
      <c r="B519" s="78"/>
      <c r="D519" s="140">
        <f t="shared" si="6"/>
        <v>330</v>
      </c>
      <c r="E519" s="180"/>
      <c r="F519" s="180"/>
      <c r="G519" s="141" t="s">
        <v>408</v>
      </c>
      <c r="H519" s="142"/>
      <c r="I519" s="142"/>
      <c r="J519" s="142"/>
      <c r="K519" s="142"/>
      <c r="L519" s="142"/>
      <c r="M519" s="143"/>
      <c r="N519" s="2"/>
      <c r="O519" s="39"/>
      <c r="P519" s="17"/>
      <c r="Q519" s="17"/>
      <c r="R519" s="17"/>
      <c r="S519" s="17"/>
      <c r="T519" s="17"/>
      <c r="U519" s="17"/>
      <c r="V519" s="17"/>
      <c r="W519" s="17"/>
      <c r="X519" s="17"/>
      <c r="Y519" s="18"/>
      <c r="Z519" s="78"/>
    </row>
    <row r="520" spans="1:26" ht="20.100000000000001" customHeight="1" x14ac:dyDescent="0.15">
      <c r="B520" s="78"/>
      <c r="D520" s="140">
        <f t="shared" si="6"/>
        <v>331</v>
      </c>
      <c r="E520" s="180"/>
      <c r="F520" s="180"/>
      <c r="G520" s="141" t="s">
        <v>409</v>
      </c>
      <c r="H520" s="142"/>
      <c r="I520" s="142"/>
      <c r="J520" s="142"/>
      <c r="K520" s="142"/>
      <c r="L520" s="142"/>
      <c r="M520" s="143"/>
      <c r="N520" s="2"/>
      <c r="O520" s="16"/>
      <c r="P520" s="17"/>
      <c r="Q520" s="17"/>
      <c r="R520" s="17"/>
      <c r="S520" s="17"/>
      <c r="T520" s="17"/>
      <c r="U520" s="17"/>
      <c r="V520" s="17"/>
      <c r="W520" s="17"/>
      <c r="X520" s="17"/>
      <c r="Y520" s="18"/>
      <c r="Z520" s="78"/>
    </row>
    <row r="521" spans="1:26" ht="20.100000000000001" customHeight="1" x14ac:dyDescent="0.15">
      <c r="B521" s="78"/>
      <c r="D521" s="140">
        <f t="shared" si="6"/>
        <v>332</v>
      </c>
      <c r="E521" s="180"/>
      <c r="F521" s="180"/>
      <c r="G521" s="141" t="s">
        <v>410</v>
      </c>
      <c r="H521" s="142"/>
      <c r="I521" s="142"/>
      <c r="J521" s="142"/>
      <c r="K521" s="142"/>
      <c r="L521" s="142"/>
      <c r="M521" s="143"/>
      <c r="N521" s="2"/>
      <c r="O521" s="16"/>
      <c r="P521" s="17"/>
      <c r="Q521" s="17"/>
      <c r="R521" s="17"/>
      <c r="S521" s="17"/>
      <c r="T521" s="17"/>
      <c r="U521" s="17"/>
      <c r="V521" s="17"/>
      <c r="W521" s="17"/>
      <c r="X521" s="17"/>
      <c r="Y521" s="18"/>
      <c r="Z521" s="78"/>
    </row>
    <row r="522" spans="1:26" ht="20.100000000000001" customHeight="1" x14ac:dyDescent="0.15">
      <c r="B522" s="78"/>
      <c r="D522" s="140">
        <f t="shared" si="6"/>
        <v>333</v>
      </c>
      <c r="E522" s="180"/>
      <c r="F522" s="180"/>
      <c r="G522" s="141" t="s">
        <v>411</v>
      </c>
      <c r="H522" s="142"/>
      <c r="I522" s="142"/>
      <c r="J522" s="142"/>
      <c r="K522" s="142"/>
      <c r="L522" s="142"/>
      <c r="M522" s="143"/>
      <c r="N522" s="2"/>
      <c r="O522" s="16"/>
      <c r="P522" s="17"/>
      <c r="Q522" s="17"/>
      <c r="R522" s="17"/>
      <c r="S522" s="17"/>
      <c r="T522" s="17"/>
      <c r="U522" s="17"/>
      <c r="V522" s="17"/>
      <c r="W522" s="17"/>
      <c r="X522" s="17"/>
      <c r="Y522" s="18"/>
      <c r="Z522" s="78"/>
    </row>
    <row r="523" spans="1:26" ht="20.100000000000001" customHeight="1" x14ac:dyDescent="0.15">
      <c r="B523" s="78"/>
      <c r="D523" s="140">
        <f t="shared" si="6"/>
        <v>334</v>
      </c>
      <c r="E523" s="180"/>
      <c r="F523" s="180"/>
      <c r="G523" s="141" t="s">
        <v>412</v>
      </c>
      <c r="H523" s="142"/>
      <c r="I523" s="142"/>
      <c r="J523" s="142"/>
      <c r="K523" s="142"/>
      <c r="L523" s="142"/>
      <c r="M523" s="143"/>
      <c r="N523" s="2"/>
      <c r="O523" s="16"/>
      <c r="P523" s="17"/>
      <c r="Q523" s="17"/>
      <c r="R523" s="17"/>
      <c r="S523" s="17"/>
      <c r="T523" s="17"/>
      <c r="U523" s="17"/>
      <c r="V523" s="17"/>
      <c r="W523" s="17"/>
      <c r="X523" s="17"/>
      <c r="Y523" s="18"/>
      <c r="Z523" s="78"/>
    </row>
    <row r="524" spans="1:26" ht="20.100000000000001" customHeight="1" x14ac:dyDescent="0.15">
      <c r="B524" s="78"/>
      <c r="D524" s="140">
        <f t="shared" si="6"/>
        <v>335</v>
      </c>
      <c r="E524" s="180"/>
      <c r="F524" s="180"/>
      <c r="G524" s="141" t="s">
        <v>413</v>
      </c>
      <c r="H524" s="142"/>
      <c r="I524" s="142"/>
      <c r="J524" s="142"/>
      <c r="K524" s="142"/>
      <c r="L524" s="142"/>
      <c r="M524" s="143"/>
      <c r="N524" s="2"/>
      <c r="O524" s="16"/>
      <c r="P524" s="17"/>
      <c r="Q524" s="17"/>
      <c r="R524" s="17"/>
      <c r="S524" s="17"/>
      <c r="T524" s="17"/>
      <c r="U524" s="17"/>
      <c r="V524" s="17"/>
      <c r="W524" s="17"/>
      <c r="X524" s="17"/>
      <c r="Y524" s="18"/>
      <c r="Z524" s="78"/>
    </row>
    <row r="525" spans="1:26" ht="20.100000000000001" customHeight="1" x14ac:dyDescent="0.15">
      <c r="A525" s="151">
        <f>IF(AND(N525="○",TRIM(O513)=""),1001,0)</f>
        <v>0</v>
      </c>
      <c r="B525" s="78"/>
      <c r="D525" s="144">
        <f t="shared" si="6"/>
        <v>336</v>
      </c>
      <c r="E525" s="181"/>
      <c r="F525" s="181"/>
      <c r="G525" s="145" t="s">
        <v>414</v>
      </c>
      <c r="H525" s="146"/>
      <c r="I525" s="146"/>
      <c r="J525" s="146"/>
      <c r="K525" s="146"/>
      <c r="L525" s="146"/>
      <c r="M525" s="147"/>
      <c r="N525" s="3"/>
      <c r="O525" s="40"/>
      <c r="P525" s="20"/>
      <c r="Q525" s="20"/>
      <c r="R525" s="20"/>
      <c r="S525" s="20"/>
      <c r="T525" s="20"/>
      <c r="U525" s="20"/>
      <c r="V525" s="20"/>
      <c r="W525" s="20"/>
      <c r="X525" s="20"/>
      <c r="Y525" s="21"/>
      <c r="Z525" s="78"/>
    </row>
    <row r="526" spans="1:26" ht="20.100000000000001" customHeight="1" x14ac:dyDescent="0.15">
      <c r="B526" s="78"/>
      <c r="D526" s="148">
        <f t="shared" si="6"/>
        <v>337</v>
      </c>
      <c r="E526" s="182" t="s">
        <v>67</v>
      </c>
      <c r="F526" s="182"/>
      <c r="G526" s="137" t="s">
        <v>415</v>
      </c>
      <c r="H526" s="138"/>
      <c r="I526" s="138"/>
      <c r="J526" s="138"/>
      <c r="K526" s="138"/>
      <c r="L526" s="138"/>
      <c r="M526" s="139"/>
      <c r="N526" s="4"/>
      <c r="O526" s="13"/>
      <c r="P526" s="14"/>
      <c r="Q526" s="14"/>
      <c r="R526" s="14"/>
      <c r="S526" s="14"/>
      <c r="T526" s="14"/>
      <c r="U526" s="14"/>
      <c r="V526" s="14"/>
      <c r="W526" s="14"/>
      <c r="X526" s="14"/>
      <c r="Y526" s="15"/>
      <c r="Z526" s="78"/>
    </row>
    <row r="527" spans="1:26" ht="20.100000000000001" customHeight="1" x14ac:dyDescent="0.15">
      <c r="B527" s="78"/>
      <c r="D527" s="140">
        <f t="shared" si="6"/>
        <v>338</v>
      </c>
      <c r="E527" s="180"/>
      <c r="F527" s="180"/>
      <c r="G527" s="141" t="s">
        <v>416</v>
      </c>
      <c r="H527" s="142"/>
      <c r="I527" s="142"/>
      <c r="J527" s="142"/>
      <c r="K527" s="142"/>
      <c r="L527" s="142"/>
      <c r="M527" s="143"/>
      <c r="N527" s="2"/>
      <c r="O527" s="16"/>
      <c r="P527" s="17"/>
      <c r="Q527" s="17"/>
      <c r="R527" s="17"/>
      <c r="S527" s="17"/>
      <c r="T527" s="17"/>
      <c r="U527" s="17"/>
      <c r="V527" s="17"/>
      <c r="W527" s="17"/>
      <c r="X527" s="17"/>
      <c r="Y527" s="18"/>
      <c r="Z527" s="78"/>
    </row>
    <row r="528" spans="1:26" ht="20.100000000000001" customHeight="1" x14ac:dyDescent="0.15">
      <c r="B528" s="78"/>
      <c r="D528" s="140">
        <f t="shared" si="6"/>
        <v>339</v>
      </c>
      <c r="E528" s="180"/>
      <c r="F528" s="180"/>
      <c r="G528" s="141" t="s">
        <v>417</v>
      </c>
      <c r="H528" s="142"/>
      <c r="I528" s="142"/>
      <c r="J528" s="142"/>
      <c r="K528" s="142"/>
      <c r="L528" s="142"/>
      <c r="M528" s="143"/>
      <c r="N528" s="2"/>
      <c r="O528" s="16"/>
      <c r="P528" s="17"/>
      <c r="Q528" s="17"/>
      <c r="R528" s="17"/>
      <c r="S528" s="17"/>
      <c r="T528" s="17"/>
      <c r="U528" s="17"/>
      <c r="V528" s="17"/>
      <c r="W528" s="17"/>
      <c r="X528" s="17"/>
      <c r="Y528" s="18"/>
      <c r="Z528" s="78"/>
    </row>
    <row r="529" spans="1:26" ht="20.100000000000001" customHeight="1" x14ac:dyDescent="0.15">
      <c r="B529" s="78"/>
      <c r="D529" s="140">
        <f t="shared" si="6"/>
        <v>340</v>
      </c>
      <c r="E529" s="180"/>
      <c r="F529" s="180"/>
      <c r="G529" s="141" t="s">
        <v>418</v>
      </c>
      <c r="H529" s="142"/>
      <c r="I529" s="142"/>
      <c r="J529" s="142"/>
      <c r="K529" s="142"/>
      <c r="L529" s="142"/>
      <c r="M529" s="143"/>
      <c r="N529" s="2"/>
      <c r="O529" s="16"/>
      <c r="P529" s="17"/>
      <c r="Q529" s="17"/>
      <c r="R529" s="17"/>
      <c r="S529" s="17"/>
      <c r="T529" s="17"/>
      <c r="U529" s="17"/>
      <c r="V529" s="17"/>
      <c r="W529" s="17"/>
      <c r="X529" s="17"/>
      <c r="Y529" s="18"/>
      <c r="Z529" s="78"/>
    </row>
    <row r="530" spans="1:26" ht="20.100000000000001" customHeight="1" x14ac:dyDescent="0.15">
      <c r="B530" s="78"/>
      <c r="D530" s="140">
        <f t="shared" si="6"/>
        <v>341</v>
      </c>
      <c r="E530" s="180"/>
      <c r="F530" s="180"/>
      <c r="G530" s="141" t="s">
        <v>419</v>
      </c>
      <c r="H530" s="142"/>
      <c r="I530" s="142"/>
      <c r="J530" s="142"/>
      <c r="K530" s="142"/>
      <c r="L530" s="142"/>
      <c r="M530" s="143"/>
      <c r="N530" s="2"/>
      <c r="O530" s="39"/>
      <c r="P530" s="17"/>
      <c r="Q530" s="17"/>
      <c r="R530" s="17"/>
      <c r="S530" s="17"/>
      <c r="T530" s="17"/>
      <c r="U530" s="17"/>
      <c r="V530" s="17"/>
      <c r="W530" s="17"/>
      <c r="X530" s="17"/>
      <c r="Y530" s="18"/>
      <c r="Z530" s="78"/>
    </row>
    <row r="531" spans="1:26" ht="20.100000000000001" customHeight="1" x14ac:dyDescent="0.15">
      <c r="B531" s="78"/>
      <c r="D531" s="140">
        <f t="shared" si="6"/>
        <v>342</v>
      </c>
      <c r="E531" s="180"/>
      <c r="F531" s="180"/>
      <c r="G531" s="141" t="s">
        <v>420</v>
      </c>
      <c r="H531" s="142"/>
      <c r="I531" s="142"/>
      <c r="J531" s="142"/>
      <c r="K531" s="142"/>
      <c r="L531" s="142"/>
      <c r="M531" s="143"/>
      <c r="N531" s="2"/>
      <c r="O531" s="16"/>
      <c r="P531" s="17"/>
      <c r="Q531" s="17"/>
      <c r="R531" s="17"/>
      <c r="S531" s="17"/>
      <c r="T531" s="17"/>
      <c r="U531" s="17"/>
      <c r="V531" s="17"/>
      <c r="W531" s="17"/>
      <c r="X531" s="17"/>
      <c r="Y531" s="18"/>
      <c r="Z531" s="78"/>
    </row>
    <row r="532" spans="1:26" ht="20.100000000000001" customHeight="1" x14ac:dyDescent="0.15">
      <c r="B532" s="78"/>
      <c r="D532" s="140">
        <f t="shared" si="6"/>
        <v>343</v>
      </c>
      <c r="E532" s="180"/>
      <c r="F532" s="180"/>
      <c r="G532" s="141" t="s">
        <v>421</v>
      </c>
      <c r="H532" s="142"/>
      <c r="I532" s="142"/>
      <c r="J532" s="142"/>
      <c r="K532" s="142"/>
      <c r="L532" s="142"/>
      <c r="M532" s="143"/>
      <c r="N532" s="2"/>
      <c r="O532" s="16"/>
      <c r="P532" s="17"/>
      <c r="Q532" s="17"/>
      <c r="R532" s="17"/>
      <c r="S532" s="17"/>
      <c r="T532" s="17"/>
      <c r="U532" s="17"/>
      <c r="V532" s="17"/>
      <c r="W532" s="17"/>
      <c r="X532" s="17"/>
      <c r="Y532" s="18"/>
      <c r="Z532" s="78"/>
    </row>
    <row r="533" spans="1:26" ht="20.100000000000001" customHeight="1" x14ac:dyDescent="0.15">
      <c r="B533" s="78"/>
      <c r="D533" s="140">
        <f t="shared" si="6"/>
        <v>344</v>
      </c>
      <c r="E533" s="180"/>
      <c r="F533" s="180"/>
      <c r="G533" s="141" t="s">
        <v>422</v>
      </c>
      <c r="H533" s="142"/>
      <c r="I533" s="142"/>
      <c r="J533" s="142"/>
      <c r="K533" s="142"/>
      <c r="L533" s="142"/>
      <c r="M533" s="143"/>
      <c r="N533" s="2"/>
      <c r="O533" s="16"/>
      <c r="P533" s="17"/>
      <c r="Q533" s="17"/>
      <c r="R533" s="17"/>
      <c r="S533" s="17"/>
      <c r="T533" s="17"/>
      <c r="U533" s="17"/>
      <c r="V533" s="17"/>
      <c r="W533" s="17"/>
      <c r="X533" s="17"/>
      <c r="Y533" s="18"/>
      <c r="Z533" s="78"/>
    </row>
    <row r="534" spans="1:26" ht="20.100000000000001" customHeight="1" x14ac:dyDescent="0.15">
      <c r="B534" s="78"/>
      <c r="D534" s="140">
        <f t="shared" si="6"/>
        <v>345</v>
      </c>
      <c r="E534" s="180"/>
      <c r="F534" s="180"/>
      <c r="G534" s="141" t="s">
        <v>423</v>
      </c>
      <c r="H534" s="142"/>
      <c r="I534" s="142"/>
      <c r="J534" s="142"/>
      <c r="K534" s="142"/>
      <c r="L534" s="142"/>
      <c r="M534" s="143"/>
      <c r="N534" s="2"/>
      <c r="O534" s="16"/>
      <c r="P534" s="17"/>
      <c r="Q534" s="17"/>
      <c r="R534" s="17"/>
      <c r="S534" s="17"/>
      <c r="T534" s="17"/>
      <c r="U534" s="17"/>
      <c r="V534" s="17"/>
      <c r="W534" s="17"/>
      <c r="X534" s="17"/>
      <c r="Y534" s="18"/>
      <c r="Z534" s="78"/>
    </row>
    <row r="535" spans="1:26" ht="20.100000000000001" customHeight="1" x14ac:dyDescent="0.15">
      <c r="B535" s="78"/>
      <c r="D535" s="140">
        <f t="shared" si="6"/>
        <v>346</v>
      </c>
      <c r="E535" s="180"/>
      <c r="F535" s="180"/>
      <c r="G535" s="141" t="s">
        <v>424</v>
      </c>
      <c r="H535" s="142"/>
      <c r="I535" s="142"/>
      <c r="J535" s="142"/>
      <c r="K535" s="142"/>
      <c r="L535" s="142"/>
      <c r="M535" s="143"/>
      <c r="N535" s="2"/>
      <c r="O535" s="16"/>
      <c r="P535" s="17"/>
      <c r="Q535" s="17"/>
      <c r="R535" s="17"/>
      <c r="S535" s="17"/>
      <c r="T535" s="17"/>
      <c r="U535" s="17"/>
      <c r="V535" s="17"/>
      <c r="W535" s="17"/>
      <c r="X535" s="17"/>
      <c r="Y535" s="18"/>
      <c r="Z535" s="78"/>
    </row>
    <row r="536" spans="1:26" ht="20.100000000000001" customHeight="1" x14ac:dyDescent="0.15">
      <c r="A536" s="151">
        <f>IF(AND(N536="○",TRIM(O526)=""),1001,0)</f>
        <v>0</v>
      </c>
      <c r="B536" s="78"/>
      <c r="D536" s="144">
        <f t="shared" si="6"/>
        <v>347</v>
      </c>
      <c r="E536" s="181"/>
      <c r="F536" s="181"/>
      <c r="G536" s="145" t="s">
        <v>425</v>
      </c>
      <c r="H536" s="146"/>
      <c r="I536" s="146"/>
      <c r="J536" s="146"/>
      <c r="K536" s="146"/>
      <c r="L536" s="146"/>
      <c r="M536" s="147"/>
      <c r="N536" s="3"/>
      <c r="O536" s="40"/>
      <c r="P536" s="20"/>
      <c r="Q536" s="20"/>
      <c r="R536" s="20"/>
      <c r="S536" s="20"/>
      <c r="T536" s="20"/>
      <c r="U536" s="20"/>
      <c r="V536" s="20"/>
      <c r="W536" s="20"/>
      <c r="X536" s="20"/>
      <c r="Y536" s="21"/>
      <c r="Z536" s="78"/>
    </row>
    <row r="537" spans="1:26" ht="20.100000000000001" customHeight="1" x14ac:dyDescent="0.15">
      <c r="B537" s="78"/>
      <c r="D537" s="148">
        <f t="shared" si="6"/>
        <v>348</v>
      </c>
      <c r="E537" s="182" t="s">
        <v>68</v>
      </c>
      <c r="F537" s="182"/>
      <c r="G537" s="137" t="s">
        <v>426</v>
      </c>
      <c r="H537" s="138"/>
      <c r="I537" s="138"/>
      <c r="J537" s="138"/>
      <c r="K537" s="138"/>
      <c r="L537" s="138"/>
      <c r="M537" s="139"/>
      <c r="N537" s="4"/>
      <c r="O537" s="13"/>
      <c r="P537" s="14"/>
      <c r="Q537" s="14"/>
      <c r="R537" s="14"/>
      <c r="S537" s="14"/>
      <c r="T537" s="14"/>
      <c r="U537" s="14"/>
      <c r="V537" s="14"/>
      <c r="W537" s="14"/>
      <c r="X537" s="14"/>
      <c r="Y537" s="15"/>
      <c r="Z537" s="78"/>
    </row>
    <row r="538" spans="1:26" ht="20.100000000000001" customHeight="1" x14ac:dyDescent="0.15">
      <c r="B538" s="78"/>
      <c r="D538" s="140">
        <f t="shared" si="6"/>
        <v>349</v>
      </c>
      <c r="E538" s="180"/>
      <c r="F538" s="180"/>
      <c r="G538" s="141" t="s">
        <v>427</v>
      </c>
      <c r="H538" s="142"/>
      <c r="I538" s="142"/>
      <c r="J538" s="142"/>
      <c r="K538" s="142"/>
      <c r="L538" s="142"/>
      <c r="M538" s="143"/>
      <c r="N538" s="2"/>
      <c r="O538" s="16"/>
      <c r="P538" s="17"/>
      <c r="Q538" s="17"/>
      <c r="R538" s="17"/>
      <c r="S538" s="17"/>
      <c r="T538" s="17"/>
      <c r="U538" s="17"/>
      <c r="V538" s="17"/>
      <c r="W538" s="17"/>
      <c r="X538" s="17"/>
      <c r="Y538" s="18"/>
      <c r="Z538" s="78"/>
    </row>
    <row r="539" spans="1:26" ht="20.100000000000001" customHeight="1" x14ac:dyDescent="0.15">
      <c r="B539" s="78"/>
      <c r="D539" s="140">
        <f t="shared" si="6"/>
        <v>350</v>
      </c>
      <c r="E539" s="180"/>
      <c r="F539" s="180"/>
      <c r="G539" s="141" t="s">
        <v>428</v>
      </c>
      <c r="H539" s="142"/>
      <c r="I539" s="142"/>
      <c r="J539" s="142"/>
      <c r="K539" s="142"/>
      <c r="L539" s="142"/>
      <c r="M539" s="143"/>
      <c r="N539" s="2"/>
      <c r="O539" s="16"/>
      <c r="P539" s="17"/>
      <c r="Q539" s="17"/>
      <c r="R539" s="17"/>
      <c r="S539" s="17"/>
      <c r="T539" s="17"/>
      <c r="U539" s="17"/>
      <c r="V539" s="17"/>
      <c r="W539" s="17"/>
      <c r="X539" s="17"/>
      <c r="Y539" s="18"/>
      <c r="Z539" s="78"/>
    </row>
    <row r="540" spans="1:26" ht="20.100000000000001" customHeight="1" x14ac:dyDescent="0.15">
      <c r="B540" s="78"/>
      <c r="D540" s="140">
        <f t="shared" si="6"/>
        <v>351</v>
      </c>
      <c r="E540" s="180"/>
      <c r="F540" s="180"/>
      <c r="G540" s="141" t="s">
        <v>429</v>
      </c>
      <c r="H540" s="142"/>
      <c r="I540" s="142"/>
      <c r="J540" s="142"/>
      <c r="K540" s="142"/>
      <c r="L540" s="142"/>
      <c r="M540" s="143"/>
      <c r="N540" s="2"/>
      <c r="O540" s="16"/>
      <c r="P540" s="17"/>
      <c r="Q540" s="17"/>
      <c r="R540" s="17"/>
      <c r="S540" s="17"/>
      <c r="T540" s="17"/>
      <c r="U540" s="17"/>
      <c r="V540" s="17"/>
      <c r="W540" s="17"/>
      <c r="X540" s="17"/>
      <c r="Y540" s="18"/>
      <c r="Z540" s="78"/>
    </row>
    <row r="541" spans="1:26" ht="20.100000000000001" customHeight="1" x14ac:dyDescent="0.15">
      <c r="B541" s="78"/>
      <c r="D541" s="140">
        <f t="shared" si="6"/>
        <v>352</v>
      </c>
      <c r="E541" s="180"/>
      <c r="F541" s="180"/>
      <c r="G541" s="141" t="s">
        <v>430</v>
      </c>
      <c r="H541" s="142"/>
      <c r="I541" s="142"/>
      <c r="J541" s="142"/>
      <c r="K541" s="142"/>
      <c r="L541" s="142"/>
      <c r="M541" s="143"/>
      <c r="N541" s="2"/>
      <c r="O541" s="16"/>
      <c r="P541" s="17"/>
      <c r="Q541" s="17"/>
      <c r="R541" s="17"/>
      <c r="S541" s="17"/>
      <c r="T541" s="17"/>
      <c r="U541" s="17"/>
      <c r="V541" s="17"/>
      <c r="W541" s="17"/>
      <c r="X541" s="17"/>
      <c r="Y541" s="18"/>
      <c r="Z541" s="78"/>
    </row>
    <row r="542" spans="1:26" ht="20.100000000000001" customHeight="1" x14ac:dyDescent="0.15">
      <c r="B542" s="78"/>
      <c r="D542" s="140">
        <f t="shared" si="6"/>
        <v>353</v>
      </c>
      <c r="E542" s="180"/>
      <c r="F542" s="180"/>
      <c r="G542" s="141" t="s">
        <v>431</v>
      </c>
      <c r="H542" s="142"/>
      <c r="I542" s="142"/>
      <c r="J542" s="142"/>
      <c r="K542" s="142"/>
      <c r="L542" s="142"/>
      <c r="M542" s="143"/>
      <c r="N542" s="2"/>
      <c r="O542" s="16"/>
      <c r="P542" s="17"/>
      <c r="Q542" s="17"/>
      <c r="R542" s="17"/>
      <c r="S542" s="17"/>
      <c r="T542" s="17"/>
      <c r="U542" s="17"/>
      <c r="V542" s="17"/>
      <c r="W542" s="17"/>
      <c r="X542" s="17"/>
      <c r="Y542" s="18"/>
      <c r="Z542" s="78"/>
    </row>
    <row r="543" spans="1:26" ht="20.100000000000001" customHeight="1" x14ac:dyDescent="0.15">
      <c r="B543" s="78"/>
      <c r="D543" s="140">
        <f t="shared" si="6"/>
        <v>354</v>
      </c>
      <c r="E543" s="180"/>
      <c r="F543" s="180"/>
      <c r="G543" s="141" t="s">
        <v>432</v>
      </c>
      <c r="H543" s="142"/>
      <c r="I543" s="142"/>
      <c r="J543" s="142"/>
      <c r="K543" s="142"/>
      <c r="L543" s="142"/>
      <c r="M543" s="143"/>
      <c r="N543" s="2"/>
      <c r="O543" s="16"/>
      <c r="P543" s="17"/>
      <c r="Q543" s="17"/>
      <c r="R543" s="17"/>
      <c r="S543" s="17"/>
      <c r="T543" s="17"/>
      <c r="U543" s="17"/>
      <c r="V543" s="17"/>
      <c r="W543" s="17"/>
      <c r="X543" s="17"/>
      <c r="Y543" s="18"/>
      <c r="Z543" s="78"/>
    </row>
    <row r="544" spans="1:26" ht="20.100000000000001" customHeight="1" x14ac:dyDescent="0.15">
      <c r="B544" s="78"/>
      <c r="D544" s="140">
        <f t="shared" ref="D544:D607" si="7">D543+1</f>
        <v>355</v>
      </c>
      <c r="E544" s="180"/>
      <c r="F544" s="180"/>
      <c r="G544" s="141" t="s">
        <v>433</v>
      </c>
      <c r="H544" s="142"/>
      <c r="I544" s="142"/>
      <c r="J544" s="142"/>
      <c r="K544" s="142"/>
      <c r="L544" s="142"/>
      <c r="M544" s="143"/>
      <c r="N544" s="2"/>
      <c r="O544" s="39"/>
      <c r="P544" s="17"/>
      <c r="Q544" s="17"/>
      <c r="R544" s="17"/>
      <c r="S544" s="17"/>
      <c r="T544" s="17"/>
      <c r="U544" s="17"/>
      <c r="V544" s="17"/>
      <c r="W544" s="17"/>
      <c r="X544" s="17"/>
      <c r="Y544" s="18"/>
      <c r="Z544" s="78"/>
    </row>
    <row r="545" spans="1:26" ht="20.100000000000001" customHeight="1" x14ac:dyDescent="0.15">
      <c r="B545" s="78"/>
      <c r="D545" s="140">
        <f t="shared" si="7"/>
        <v>356</v>
      </c>
      <c r="E545" s="180"/>
      <c r="F545" s="180"/>
      <c r="G545" s="141" t="s">
        <v>361</v>
      </c>
      <c r="H545" s="142"/>
      <c r="I545" s="142"/>
      <c r="J545" s="142"/>
      <c r="K545" s="142"/>
      <c r="L545" s="142"/>
      <c r="M545" s="143"/>
      <c r="N545" s="2"/>
      <c r="O545" s="16"/>
      <c r="P545" s="17"/>
      <c r="Q545" s="17"/>
      <c r="R545" s="17"/>
      <c r="S545" s="17"/>
      <c r="T545" s="17"/>
      <c r="U545" s="17"/>
      <c r="V545" s="17"/>
      <c r="W545" s="17"/>
      <c r="X545" s="17"/>
      <c r="Y545" s="18"/>
      <c r="Z545" s="78"/>
    </row>
    <row r="546" spans="1:26" ht="20.100000000000001" customHeight="1" x14ac:dyDescent="0.15">
      <c r="B546" s="78"/>
      <c r="D546" s="140">
        <f t="shared" si="7"/>
        <v>357</v>
      </c>
      <c r="E546" s="180"/>
      <c r="F546" s="180"/>
      <c r="G546" s="141" t="s">
        <v>434</v>
      </c>
      <c r="H546" s="142"/>
      <c r="I546" s="142"/>
      <c r="J546" s="142"/>
      <c r="K546" s="142"/>
      <c r="L546" s="142"/>
      <c r="M546" s="143"/>
      <c r="N546" s="2"/>
      <c r="O546" s="16"/>
      <c r="P546" s="17"/>
      <c r="Q546" s="17"/>
      <c r="R546" s="17"/>
      <c r="S546" s="17"/>
      <c r="T546" s="17"/>
      <c r="U546" s="17"/>
      <c r="V546" s="17"/>
      <c r="W546" s="17"/>
      <c r="X546" s="17"/>
      <c r="Y546" s="18"/>
      <c r="Z546" s="78"/>
    </row>
    <row r="547" spans="1:26" ht="20.100000000000001" customHeight="1" x14ac:dyDescent="0.15">
      <c r="B547" s="78"/>
      <c r="D547" s="140">
        <f t="shared" si="7"/>
        <v>358</v>
      </c>
      <c r="E547" s="180"/>
      <c r="F547" s="180"/>
      <c r="G547" s="141" t="s">
        <v>435</v>
      </c>
      <c r="H547" s="142"/>
      <c r="I547" s="142"/>
      <c r="J547" s="142"/>
      <c r="K547" s="142"/>
      <c r="L547" s="142"/>
      <c r="M547" s="143"/>
      <c r="N547" s="2"/>
      <c r="O547" s="16"/>
      <c r="P547" s="17"/>
      <c r="Q547" s="17"/>
      <c r="R547" s="17"/>
      <c r="S547" s="17"/>
      <c r="T547" s="17"/>
      <c r="U547" s="17"/>
      <c r="V547" s="17"/>
      <c r="W547" s="17"/>
      <c r="X547" s="17"/>
      <c r="Y547" s="18"/>
      <c r="Z547" s="78"/>
    </row>
    <row r="548" spans="1:26" ht="20.100000000000001" customHeight="1" x14ac:dyDescent="0.15">
      <c r="B548" s="78"/>
      <c r="D548" s="140">
        <f t="shared" si="7"/>
        <v>359</v>
      </c>
      <c r="E548" s="180"/>
      <c r="F548" s="180"/>
      <c r="G548" s="141" t="s">
        <v>436</v>
      </c>
      <c r="H548" s="142"/>
      <c r="I548" s="142"/>
      <c r="J548" s="142"/>
      <c r="K548" s="142"/>
      <c r="L548" s="142"/>
      <c r="M548" s="143"/>
      <c r="N548" s="2"/>
      <c r="O548" s="16"/>
      <c r="P548" s="17"/>
      <c r="Q548" s="17"/>
      <c r="R548" s="17"/>
      <c r="S548" s="17"/>
      <c r="T548" s="17"/>
      <c r="U548" s="17"/>
      <c r="V548" s="17"/>
      <c r="W548" s="17"/>
      <c r="X548" s="17"/>
      <c r="Y548" s="18"/>
      <c r="Z548" s="78"/>
    </row>
    <row r="549" spans="1:26" ht="20.100000000000001" customHeight="1" x14ac:dyDescent="0.15">
      <c r="B549" s="78"/>
      <c r="D549" s="140">
        <f t="shared" si="7"/>
        <v>360</v>
      </c>
      <c r="E549" s="180"/>
      <c r="F549" s="180"/>
      <c r="G549" s="141" t="s">
        <v>437</v>
      </c>
      <c r="H549" s="142"/>
      <c r="I549" s="142"/>
      <c r="J549" s="142"/>
      <c r="K549" s="142"/>
      <c r="L549" s="142"/>
      <c r="M549" s="143"/>
      <c r="N549" s="2"/>
      <c r="O549" s="16"/>
      <c r="P549" s="17"/>
      <c r="Q549" s="17"/>
      <c r="R549" s="17"/>
      <c r="S549" s="17"/>
      <c r="T549" s="17"/>
      <c r="U549" s="17"/>
      <c r="V549" s="17"/>
      <c r="W549" s="17"/>
      <c r="X549" s="17"/>
      <c r="Y549" s="18"/>
      <c r="Z549" s="78"/>
    </row>
    <row r="550" spans="1:26" ht="20.100000000000001" customHeight="1" x14ac:dyDescent="0.15">
      <c r="A550" s="151">
        <f>IF(AND(N550="○",TRIM(O537)=""),1001,0)</f>
        <v>0</v>
      </c>
      <c r="B550" s="78"/>
      <c r="D550" s="144">
        <f t="shared" si="7"/>
        <v>361</v>
      </c>
      <c r="E550" s="181"/>
      <c r="F550" s="181"/>
      <c r="G550" s="145" t="s">
        <v>438</v>
      </c>
      <c r="H550" s="146"/>
      <c r="I550" s="146"/>
      <c r="J550" s="146"/>
      <c r="K550" s="146"/>
      <c r="L550" s="146"/>
      <c r="M550" s="147"/>
      <c r="N550" s="3"/>
      <c r="O550" s="40"/>
      <c r="P550" s="20"/>
      <c r="Q550" s="20"/>
      <c r="R550" s="20"/>
      <c r="S550" s="20"/>
      <c r="T550" s="20"/>
      <c r="U550" s="20"/>
      <c r="V550" s="20"/>
      <c r="W550" s="20"/>
      <c r="X550" s="20"/>
      <c r="Y550" s="21"/>
      <c r="Z550" s="78"/>
    </row>
    <row r="551" spans="1:26" ht="20.100000000000001" customHeight="1" x14ac:dyDescent="0.15">
      <c r="B551" s="78"/>
      <c r="D551" s="148">
        <f t="shared" si="7"/>
        <v>362</v>
      </c>
      <c r="E551" s="182" t="s">
        <v>69</v>
      </c>
      <c r="F551" s="182"/>
      <c r="G551" s="137" t="s">
        <v>439</v>
      </c>
      <c r="H551" s="138"/>
      <c r="I551" s="138"/>
      <c r="J551" s="138"/>
      <c r="K551" s="138"/>
      <c r="L551" s="138"/>
      <c r="M551" s="139"/>
      <c r="N551" s="4"/>
      <c r="O551" s="13"/>
      <c r="P551" s="14"/>
      <c r="Q551" s="14"/>
      <c r="R551" s="14"/>
      <c r="S551" s="14"/>
      <c r="T551" s="14"/>
      <c r="U551" s="14"/>
      <c r="V551" s="14"/>
      <c r="W551" s="14"/>
      <c r="X551" s="14"/>
      <c r="Y551" s="15"/>
      <c r="Z551" s="78"/>
    </row>
    <row r="552" spans="1:26" ht="20.100000000000001" customHeight="1" x14ac:dyDescent="0.15">
      <c r="B552" s="78"/>
      <c r="D552" s="140">
        <f t="shared" si="7"/>
        <v>363</v>
      </c>
      <c r="E552" s="180"/>
      <c r="F552" s="180"/>
      <c r="G552" s="141" t="s">
        <v>440</v>
      </c>
      <c r="H552" s="142"/>
      <c r="I552" s="142"/>
      <c r="J552" s="142"/>
      <c r="K552" s="142"/>
      <c r="L552" s="142"/>
      <c r="M552" s="143"/>
      <c r="N552" s="2"/>
      <c r="O552" s="16"/>
      <c r="P552" s="17"/>
      <c r="Q552" s="17"/>
      <c r="R552" s="17"/>
      <c r="S552" s="17"/>
      <c r="T552" s="17"/>
      <c r="U552" s="17"/>
      <c r="V552" s="17"/>
      <c r="W552" s="17"/>
      <c r="X552" s="17"/>
      <c r="Y552" s="18"/>
      <c r="Z552" s="78"/>
    </row>
    <row r="553" spans="1:26" ht="20.100000000000001" customHeight="1" x14ac:dyDescent="0.15">
      <c r="B553" s="78"/>
      <c r="D553" s="140">
        <f t="shared" si="7"/>
        <v>364</v>
      </c>
      <c r="E553" s="180"/>
      <c r="F553" s="180"/>
      <c r="G553" s="141" t="s">
        <v>441</v>
      </c>
      <c r="H553" s="142"/>
      <c r="I553" s="142"/>
      <c r="J553" s="142"/>
      <c r="K553" s="142"/>
      <c r="L553" s="142"/>
      <c r="M553" s="143"/>
      <c r="N553" s="2"/>
      <c r="O553" s="16"/>
      <c r="P553" s="17"/>
      <c r="Q553" s="17"/>
      <c r="R553" s="17"/>
      <c r="S553" s="17"/>
      <c r="T553" s="17"/>
      <c r="U553" s="17"/>
      <c r="V553" s="17"/>
      <c r="W553" s="17"/>
      <c r="X553" s="17"/>
      <c r="Y553" s="18"/>
      <c r="Z553" s="78"/>
    </row>
    <row r="554" spans="1:26" ht="20.100000000000001" customHeight="1" x14ac:dyDescent="0.15">
      <c r="B554" s="78"/>
      <c r="D554" s="140">
        <f t="shared" si="7"/>
        <v>365</v>
      </c>
      <c r="E554" s="180"/>
      <c r="F554" s="180"/>
      <c r="G554" s="141" t="s">
        <v>442</v>
      </c>
      <c r="H554" s="142"/>
      <c r="I554" s="142"/>
      <c r="J554" s="142"/>
      <c r="K554" s="142"/>
      <c r="L554" s="142"/>
      <c r="M554" s="143"/>
      <c r="N554" s="2"/>
      <c r="O554" s="39"/>
      <c r="P554" s="17"/>
      <c r="Q554" s="17"/>
      <c r="R554" s="17"/>
      <c r="S554" s="17"/>
      <c r="T554" s="17"/>
      <c r="U554" s="17"/>
      <c r="V554" s="17"/>
      <c r="W554" s="17"/>
      <c r="X554" s="17"/>
      <c r="Y554" s="18"/>
      <c r="Z554" s="78"/>
    </row>
    <row r="555" spans="1:26" ht="20.100000000000001" customHeight="1" x14ac:dyDescent="0.15">
      <c r="B555" s="78"/>
      <c r="D555" s="140">
        <f t="shared" si="7"/>
        <v>366</v>
      </c>
      <c r="E555" s="180"/>
      <c r="F555" s="180"/>
      <c r="G555" s="141" t="s">
        <v>443</v>
      </c>
      <c r="H555" s="142"/>
      <c r="I555" s="142"/>
      <c r="J555" s="142"/>
      <c r="K555" s="142"/>
      <c r="L555" s="142"/>
      <c r="M555" s="143"/>
      <c r="N555" s="2"/>
      <c r="O555" s="16"/>
      <c r="P555" s="17"/>
      <c r="Q555" s="17"/>
      <c r="R555" s="17"/>
      <c r="S555" s="17"/>
      <c r="T555" s="17"/>
      <c r="U555" s="17"/>
      <c r="V555" s="17"/>
      <c r="W555" s="17"/>
      <c r="X555" s="17"/>
      <c r="Y555" s="18"/>
      <c r="Z555" s="78"/>
    </row>
    <row r="556" spans="1:26" ht="20.100000000000001" customHeight="1" x14ac:dyDescent="0.15">
      <c r="B556" s="78"/>
      <c r="D556" s="140">
        <f t="shared" si="7"/>
        <v>367</v>
      </c>
      <c r="E556" s="180"/>
      <c r="F556" s="180"/>
      <c r="G556" s="141" t="s">
        <v>444</v>
      </c>
      <c r="H556" s="142"/>
      <c r="I556" s="142"/>
      <c r="J556" s="142"/>
      <c r="K556" s="142"/>
      <c r="L556" s="142"/>
      <c r="M556" s="143"/>
      <c r="N556" s="2"/>
      <c r="O556" s="16"/>
      <c r="P556" s="17"/>
      <c r="Q556" s="17"/>
      <c r="R556" s="17"/>
      <c r="S556" s="17"/>
      <c r="T556" s="17"/>
      <c r="U556" s="17"/>
      <c r="V556" s="17"/>
      <c r="W556" s="17"/>
      <c r="X556" s="17"/>
      <c r="Y556" s="18"/>
      <c r="Z556" s="78"/>
    </row>
    <row r="557" spans="1:26" ht="20.100000000000001" customHeight="1" x14ac:dyDescent="0.15">
      <c r="B557" s="78"/>
      <c r="D557" s="140">
        <f t="shared" si="7"/>
        <v>368</v>
      </c>
      <c r="E557" s="180"/>
      <c r="F557" s="180"/>
      <c r="G557" s="141" t="s">
        <v>445</v>
      </c>
      <c r="H557" s="142"/>
      <c r="I557" s="142"/>
      <c r="J557" s="142"/>
      <c r="K557" s="142"/>
      <c r="L557" s="142"/>
      <c r="M557" s="143"/>
      <c r="N557" s="2"/>
      <c r="O557" s="16"/>
      <c r="P557" s="17"/>
      <c r="Q557" s="17"/>
      <c r="R557" s="17"/>
      <c r="S557" s="17"/>
      <c r="T557" s="17"/>
      <c r="U557" s="17"/>
      <c r="V557" s="17"/>
      <c r="W557" s="17"/>
      <c r="X557" s="17"/>
      <c r="Y557" s="18"/>
      <c r="Z557" s="78"/>
    </row>
    <row r="558" spans="1:26" ht="20.100000000000001" customHeight="1" x14ac:dyDescent="0.15">
      <c r="B558" s="78"/>
      <c r="D558" s="140">
        <f t="shared" si="7"/>
        <v>369</v>
      </c>
      <c r="E558" s="180"/>
      <c r="F558" s="180"/>
      <c r="G558" s="141" t="s">
        <v>446</v>
      </c>
      <c r="H558" s="142"/>
      <c r="I558" s="142"/>
      <c r="J558" s="142"/>
      <c r="K558" s="142"/>
      <c r="L558" s="142"/>
      <c r="M558" s="143"/>
      <c r="N558" s="2"/>
      <c r="O558" s="16"/>
      <c r="P558" s="17"/>
      <c r="Q558" s="17"/>
      <c r="R558" s="17"/>
      <c r="S558" s="17"/>
      <c r="T558" s="17"/>
      <c r="U558" s="17"/>
      <c r="V558" s="17"/>
      <c r="W558" s="17"/>
      <c r="X558" s="17"/>
      <c r="Y558" s="18"/>
      <c r="Z558" s="78"/>
    </row>
    <row r="559" spans="1:26" ht="20.100000000000001" customHeight="1" x14ac:dyDescent="0.15">
      <c r="B559" s="78"/>
      <c r="D559" s="140">
        <f t="shared" si="7"/>
        <v>370</v>
      </c>
      <c r="E559" s="180"/>
      <c r="F559" s="180"/>
      <c r="G559" s="141" t="s">
        <v>447</v>
      </c>
      <c r="H559" s="142"/>
      <c r="I559" s="142"/>
      <c r="J559" s="142"/>
      <c r="K559" s="142"/>
      <c r="L559" s="142"/>
      <c r="M559" s="143"/>
      <c r="N559" s="2"/>
      <c r="O559" s="16"/>
      <c r="P559" s="17"/>
      <c r="Q559" s="17"/>
      <c r="R559" s="17"/>
      <c r="S559" s="17"/>
      <c r="T559" s="17"/>
      <c r="U559" s="17"/>
      <c r="V559" s="17"/>
      <c r="W559" s="17"/>
      <c r="X559" s="17"/>
      <c r="Y559" s="18"/>
      <c r="Z559" s="78"/>
    </row>
    <row r="560" spans="1:26" ht="20.100000000000001" customHeight="1" x14ac:dyDescent="0.15">
      <c r="A560" s="151">
        <f>IF(AND(N560="○",TRIM(O551)=""),1001,0)</f>
        <v>0</v>
      </c>
      <c r="B560" s="78"/>
      <c r="D560" s="144">
        <f t="shared" si="7"/>
        <v>371</v>
      </c>
      <c r="E560" s="181"/>
      <c r="F560" s="181"/>
      <c r="G560" s="145" t="s">
        <v>448</v>
      </c>
      <c r="H560" s="146"/>
      <c r="I560" s="146"/>
      <c r="J560" s="146"/>
      <c r="K560" s="146"/>
      <c r="L560" s="146"/>
      <c r="M560" s="147"/>
      <c r="N560" s="3"/>
      <c r="O560" s="40"/>
      <c r="P560" s="20"/>
      <c r="Q560" s="20"/>
      <c r="R560" s="20"/>
      <c r="S560" s="20"/>
      <c r="T560" s="20"/>
      <c r="U560" s="20"/>
      <c r="V560" s="20"/>
      <c r="W560" s="20"/>
      <c r="X560" s="20"/>
      <c r="Y560" s="21"/>
      <c r="Z560" s="78"/>
    </row>
    <row r="561" spans="1:26" ht="20.100000000000001" customHeight="1" x14ac:dyDescent="0.15">
      <c r="B561" s="78"/>
      <c r="D561" s="148">
        <f t="shared" si="7"/>
        <v>372</v>
      </c>
      <c r="E561" s="182" t="s">
        <v>70</v>
      </c>
      <c r="F561" s="182"/>
      <c r="G561" s="137" t="s">
        <v>449</v>
      </c>
      <c r="H561" s="138"/>
      <c r="I561" s="138"/>
      <c r="J561" s="138"/>
      <c r="K561" s="138"/>
      <c r="L561" s="138"/>
      <c r="M561" s="139"/>
      <c r="N561" s="4"/>
      <c r="O561" s="13"/>
      <c r="P561" s="14"/>
      <c r="Q561" s="14"/>
      <c r="R561" s="14"/>
      <c r="S561" s="14"/>
      <c r="T561" s="14"/>
      <c r="U561" s="14"/>
      <c r="V561" s="14"/>
      <c r="W561" s="14"/>
      <c r="X561" s="14"/>
      <c r="Y561" s="15"/>
      <c r="Z561" s="78"/>
    </row>
    <row r="562" spans="1:26" ht="20.100000000000001" customHeight="1" x14ac:dyDescent="0.15">
      <c r="B562" s="78"/>
      <c r="D562" s="140">
        <f t="shared" si="7"/>
        <v>373</v>
      </c>
      <c r="E562" s="180"/>
      <c r="F562" s="180"/>
      <c r="G562" s="141" t="s">
        <v>450</v>
      </c>
      <c r="H562" s="142"/>
      <c r="I562" s="142"/>
      <c r="J562" s="142"/>
      <c r="K562" s="142"/>
      <c r="L562" s="142"/>
      <c r="M562" s="143"/>
      <c r="N562" s="2"/>
      <c r="O562" s="16"/>
      <c r="P562" s="17"/>
      <c r="Q562" s="17"/>
      <c r="R562" s="17"/>
      <c r="S562" s="17"/>
      <c r="T562" s="17"/>
      <c r="U562" s="17"/>
      <c r="V562" s="17"/>
      <c r="W562" s="17"/>
      <c r="X562" s="17"/>
      <c r="Y562" s="18"/>
      <c r="Z562" s="78"/>
    </row>
    <row r="563" spans="1:26" ht="20.100000000000001" customHeight="1" x14ac:dyDescent="0.15">
      <c r="B563" s="78"/>
      <c r="D563" s="140">
        <f t="shared" si="7"/>
        <v>374</v>
      </c>
      <c r="E563" s="180"/>
      <c r="F563" s="180"/>
      <c r="G563" s="141" t="s">
        <v>451</v>
      </c>
      <c r="H563" s="142"/>
      <c r="I563" s="142"/>
      <c r="J563" s="142"/>
      <c r="K563" s="142"/>
      <c r="L563" s="142"/>
      <c r="M563" s="143"/>
      <c r="N563" s="2"/>
      <c r="O563" s="39"/>
      <c r="P563" s="17"/>
      <c r="Q563" s="17"/>
      <c r="R563" s="17"/>
      <c r="S563" s="17"/>
      <c r="T563" s="17"/>
      <c r="U563" s="17"/>
      <c r="V563" s="17"/>
      <c r="W563" s="17"/>
      <c r="X563" s="17"/>
      <c r="Y563" s="18"/>
      <c r="Z563" s="78"/>
    </row>
    <row r="564" spans="1:26" ht="20.100000000000001" customHeight="1" x14ac:dyDescent="0.15">
      <c r="B564" s="78"/>
      <c r="D564" s="140">
        <f t="shared" si="7"/>
        <v>375</v>
      </c>
      <c r="E564" s="180"/>
      <c r="F564" s="180"/>
      <c r="G564" s="141" t="s">
        <v>452</v>
      </c>
      <c r="H564" s="142"/>
      <c r="I564" s="142"/>
      <c r="J564" s="142"/>
      <c r="K564" s="142"/>
      <c r="L564" s="142"/>
      <c r="M564" s="143"/>
      <c r="N564" s="2"/>
      <c r="O564" s="16"/>
      <c r="P564" s="17"/>
      <c r="Q564" s="17"/>
      <c r="R564" s="17"/>
      <c r="S564" s="17"/>
      <c r="T564" s="17"/>
      <c r="U564" s="17"/>
      <c r="V564" s="17"/>
      <c r="W564" s="17"/>
      <c r="X564" s="17"/>
      <c r="Y564" s="18"/>
      <c r="Z564" s="78"/>
    </row>
    <row r="565" spans="1:26" ht="20.100000000000001" customHeight="1" x14ac:dyDescent="0.15">
      <c r="B565" s="78"/>
      <c r="D565" s="140">
        <f t="shared" si="7"/>
        <v>376</v>
      </c>
      <c r="E565" s="180"/>
      <c r="F565" s="180"/>
      <c r="G565" s="141" t="s">
        <v>453</v>
      </c>
      <c r="H565" s="142"/>
      <c r="I565" s="142"/>
      <c r="J565" s="142"/>
      <c r="K565" s="142"/>
      <c r="L565" s="142"/>
      <c r="M565" s="143"/>
      <c r="N565" s="2"/>
      <c r="O565" s="16"/>
      <c r="P565" s="17"/>
      <c r="Q565" s="17"/>
      <c r="R565" s="17"/>
      <c r="S565" s="17"/>
      <c r="T565" s="17"/>
      <c r="U565" s="17"/>
      <c r="V565" s="17"/>
      <c r="W565" s="17"/>
      <c r="X565" s="17"/>
      <c r="Y565" s="18"/>
      <c r="Z565" s="78"/>
    </row>
    <row r="566" spans="1:26" ht="20.100000000000001" customHeight="1" x14ac:dyDescent="0.15">
      <c r="B566" s="78"/>
      <c r="D566" s="140">
        <f t="shared" si="7"/>
        <v>377</v>
      </c>
      <c r="E566" s="180"/>
      <c r="F566" s="180"/>
      <c r="G566" s="141" t="s">
        <v>454</v>
      </c>
      <c r="H566" s="142"/>
      <c r="I566" s="142"/>
      <c r="J566" s="142"/>
      <c r="K566" s="142"/>
      <c r="L566" s="142"/>
      <c r="M566" s="143"/>
      <c r="N566" s="2"/>
      <c r="O566" s="16"/>
      <c r="P566" s="17"/>
      <c r="Q566" s="17"/>
      <c r="R566" s="17"/>
      <c r="S566" s="17"/>
      <c r="T566" s="17"/>
      <c r="U566" s="17"/>
      <c r="V566" s="17"/>
      <c r="W566" s="17"/>
      <c r="X566" s="17"/>
      <c r="Y566" s="18"/>
      <c r="Z566" s="78"/>
    </row>
    <row r="567" spans="1:26" ht="20.100000000000001" customHeight="1" x14ac:dyDescent="0.15">
      <c r="B567" s="78"/>
      <c r="D567" s="140">
        <f t="shared" si="7"/>
        <v>378</v>
      </c>
      <c r="E567" s="180"/>
      <c r="F567" s="180"/>
      <c r="G567" s="141" t="s">
        <v>455</v>
      </c>
      <c r="H567" s="142"/>
      <c r="I567" s="142"/>
      <c r="J567" s="142"/>
      <c r="K567" s="142"/>
      <c r="L567" s="142"/>
      <c r="M567" s="143"/>
      <c r="N567" s="2"/>
      <c r="O567" s="16"/>
      <c r="P567" s="17"/>
      <c r="Q567" s="17"/>
      <c r="R567" s="17"/>
      <c r="S567" s="17"/>
      <c r="T567" s="17"/>
      <c r="U567" s="17"/>
      <c r="V567" s="17"/>
      <c r="W567" s="17"/>
      <c r="X567" s="17"/>
      <c r="Y567" s="18"/>
      <c r="Z567" s="78"/>
    </row>
    <row r="568" spans="1:26" ht="20.100000000000001" customHeight="1" x14ac:dyDescent="0.15">
      <c r="B568" s="78"/>
      <c r="D568" s="140">
        <f t="shared" si="7"/>
        <v>379</v>
      </c>
      <c r="E568" s="180"/>
      <c r="F568" s="180"/>
      <c r="G568" s="141" t="s">
        <v>456</v>
      </c>
      <c r="H568" s="142"/>
      <c r="I568" s="142"/>
      <c r="J568" s="142"/>
      <c r="K568" s="142"/>
      <c r="L568" s="142"/>
      <c r="M568" s="143"/>
      <c r="N568" s="2"/>
      <c r="O568" s="16"/>
      <c r="P568" s="17"/>
      <c r="Q568" s="17"/>
      <c r="R568" s="17"/>
      <c r="S568" s="17"/>
      <c r="T568" s="17"/>
      <c r="U568" s="17"/>
      <c r="V568" s="17"/>
      <c r="W568" s="17"/>
      <c r="X568" s="17"/>
      <c r="Y568" s="18"/>
      <c r="Z568" s="78"/>
    </row>
    <row r="569" spans="1:26" ht="20.100000000000001" customHeight="1" x14ac:dyDescent="0.15">
      <c r="A569" s="151">
        <f>IF(AND(N569="○",TRIM(O561)=""),1001,0)</f>
        <v>0</v>
      </c>
      <c r="B569" s="78"/>
      <c r="D569" s="144">
        <f t="shared" si="7"/>
        <v>380</v>
      </c>
      <c r="E569" s="181"/>
      <c r="F569" s="181"/>
      <c r="G569" s="145" t="s">
        <v>457</v>
      </c>
      <c r="H569" s="146"/>
      <c r="I569" s="146"/>
      <c r="J569" s="146"/>
      <c r="K569" s="146"/>
      <c r="L569" s="146"/>
      <c r="M569" s="147"/>
      <c r="N569" s="3"/>
      <c r="O569" s="40"/>
      <c r="P569" s="20"/>
      <c r="Q569" s="20"/>
      <c r="R569" s="20"/>
      <c r="S569" s="20"/>
      <c r="T569" s="20"/>
      <c r="U569" s="20"/>
      <c r="V569" s="20"/>
      <c r="W569" s="20"/>
      <c r="X569" s="20"/>
      <c r="Y569" s="21"/>
      <c r="Z569" s="78"/>
    </row>
    <row r="570" spans="1:26" ht="20.100000000000001" customHeight="1" x14ac:dyDescent="0.15">
      <c r="B570" s="78"/>
      <c r="D570" s="148">
        <f t="shared" si="7"/>
        <v>381</v>
      </c>
      <c r="E570" s="182" t="s">
        <v>71</v>
      </c>
      <c r="F570" s="182"/>
      <c r="G570" s="137" t="s">
        <v>458</v>
      </c>
      <c r="H570" s="138"/>
      <c r="I570" s="138"/>
      <c r="J570" s="138"/>
      <c r="K570" s="138"/>
      <c r="L570" s="138"/>
      <c r="M570" s="139"/>
      <c r="N570" s="4"/>
      <c r="O570" s="13"/>
      <c r="P570" s="14"/>
      <c r="Q570" s="14"/>
      <c r="R570" s="14"/>
      <c r="S570" s="14"/>
      <c r="T570" s="14"/>
      <c r="U570" s="14"/>
      <c r="V570" s="14"/>
      <c r="W570" s="14"/>
      <c r="X570" s="14"/>
      <c r="Y570" s="15"/>
      <c r="Z570" s="78"/>
    </row>
    <row r="571" spans="1:26" ht="20.100000000000001" customHeight="1" x14ac:dyDescent="0.15">
      <c r="B571" s="78"/>
      <c r="D571" s="140">
        <f t="shared" si="7"/>
        <v>382</v>
      </c>
      <c r="E571" s="180"/>
      <c r="F571" s="180"/>
      <c r="G571" s="141" t="s">
        <v>459</v>
      </c>
      <c r="H571" s="142"/>
      <c r="I571" s="142"/>
      <c r="J571" s="142"/>
      <c r="K571" s="142"/>
      <c r="L571" s="142"/>
      <c r="M571" s="143"/>
      <c r="N571" s="2"/>
      <c r="O571" s="16"/>
      <c r="P571" s="17"/>
      <c r="Q571" s="17"/>
      <c r="R571" s="17"/>
      <c r="S571" s="17"/>
      <c r="T571" s="17"/>
      <c r="U571" s="17"/>
      <c r="V571" s="17"/>
      <c r="W571" s="17"/>
      <c r="X571" s="17"/>
      <c r="Y571" s="18"/>
      <c r="Z571" s="78"/>
    </row>
    <row r="572" spans="1:26" ht="20.100000000000001" customHeight="1" x14ac:dyDescent="0.15">
      <c r="B572" s="78"/>
      <c r="D572" s="140">
        <f t="shared" si="7"/>
        <v>383</v>
      </c>
      <c r="E572" s="180"/>
      <c r="F572" s="180"/>
      <c r="G572" s="141" t="s">
        <v>460</v>
      </c>
      <c r="H572" s="142"/>
      <c r="I572" s="142"/>
      <c r="J572" s="142"/>
      <c r="K572" s="142"/>
      <c r="L572" s="142"/>
      <c r="M572" s="143"/>
      <c r="N572" s="2"/>
      <c r="O572" s="16"/>
      <c r="P572" s="17"/>
      <c r="Q572" s="17"/>
      <c r="R572" s="17"/>
      <c r="S572" s="17"/>
      <c r="T572" s="17"/>
      <c r="U572" s="17"/>
      <c r="V572" s="17"/>
      <c r="W572" s="17"/>
      <c r="X572" s="17"/>
      <c r="Y572" s="18"/>
      <c r="Z572" s="78"/>
    </row>
    <row r="573" spans="1:26" ht="20.100000000000001" customHeight="1" x14ac:dyDescent="0.15">
      <c r="B573" s="78"/>
      <c r="D573" s="140">
        <f t="shared" si="7"/>
        <v>384</v>
      </c>
      <c r="E573" s="180"/>
      <c r="F573" s="180"/>
      <c r="G573" s="141" t="s">
        <v>461</v>
      </c>
      <c r="H573" s="142"/>
      <c r="I573" s="142"/>
      <c r="J573" s="142"/>
      <c r="K573" s="142"/>
      <c r="L573" s="142"/>
      <c r="M573" s="143"/>
      <c r="N573" s="2"/>
      <c r="O573" s="39"/>
      <c r="P573" s="17"/>
      <c r="Q573" s="17"/>
      <c r="R573" s="17"/>
      <c r="S573" s="17"/>
      <c r="T573" s="17"/>
      <c r="U573" s="17"/>
      <c r="V573" s="17"/>
      <c r="W573" s="17"/>
      <c r="X573" s="17"/>
      <c r="Y573" s="18"/>
      <c r="Z573" s="78"/>
    </row>
    <row r="574" spans="1:26" ht="20.100000000000001" customHeight="1" x14ac:dyDescent="0.15">
      <c r="B574" s="78"/>
      <c r="D574" s="140">
        <f t="shared" si="7"/>
        <v>385</v>
      </c>
      <c r="E574" s="180"/>
      <c r="F574" s="180"/>
      <c r="G574" s="141" t="s">
        <v>462</v>
      </c>
      <c r="H574" s="142"/>
      <c r="I574" s="142"/>
      <c r="J574" s="142"/>
      <c r="K574" s="142"/>
      <c r="L574" s="142"/>
      <c r="M574" s="143"/>
      <c r="N574" s="2"/>
      <c r="O574" s="16"/>
      <c r="P574" s="17"/>
      <c r="Q574" s="17"/>
      <c r="R574" s="17"/>
      <c r="S574" s="17"/>
      <c r="T574" s="17"/>
      <c r="U574" s="17"/>
      <c r="V574" s="17"/>
      <c r="W574" s="17"/>
      <c r="X574" s="17"/>
      <c r="Y574" s="18"/>
      <c r="Z574" s="78"/>
    </row>
    <row r="575" spans="1:26" ht="20.100000000000001" customHeight="1" x14ac:dyDescent="0.15">
      <c r="B575" s="78"/>
      <c r="D575" s="140">
        <f t="shared" si="7"/>
        <v>386</v>
      </c>
      <c r="E575" s="180"/>
      <c r="F575" s="180"/>
      <c r="G575" s="141" t="s">
        <v>463</v>
      </c>
      <c r="H575" s="142"/>
      <c r="I575" s="142"/>
      <c r="J575" s="142"/>
      <c r="K575" s="142"/>
      <c r="L575" s="142"/>
      <c r="M575" s="143"/>
      <c r="N575" s="2"/>
      <c r="O575" s="16"/>
      <c r="P575" s="17"/>
      <c r="Q575" s="17"/>
      <c r="R575" s="17"/>
      <c r="S575" s="17"/>
      <c r="T575" s="17"/>
      <c r="U575" s="17"/>
      <c r="V575" s="17"/>
      <c r="W575" s="17"/>
      <c r="X575" s="17"/>
      <c r="Y575" s="18"/>
      <c r="Z575" s="78"/>
    </row>
    <row r="576" spans="1:26" ht="20.100000000000001" customHeight="1" x14ac:dyDescent="0.15">
      <c r="B576" s="78"/>
      <c r="D576" s="140">
        <f t="shared" si="7"/>
        <v>387</v>
      </c>
      <c r="E576" s="180"/>
      <c r="F576" s="180"/>
      <c r="G576" s="141" t="s">
        <v>464</v>
      </c>
      <c r="H576" s="142"/>
      <c r="I576" s="142"/>
      <c r="J576" s="142"/>
      <c r="K576" s="142"/>
      <c r="L576" s="142"/>
      <c r="M576" s="143"/>
      <c r="N576" s="2"/>
      <c r="O576" s="16"/>
      <c r="P576" s="17"/>
      <c r="Q576" s="17"/>
      <c r="R576" s="17"/>
      <c r="S576" s="17"/>
      <c r="T576" s="17"/>
      <c r="U576" s="17"/>
      <c r="V576" s="17"/>
      <c r="W576" s="17"/>
      <c r="X576" s="17"/>
      <c r="Y576" s="18"/>
      <c r="Z576" s="78"/>
    </row>
    <row r="577" spans="1:26" ht="20.100000000000001" customHeight="1" x14ac:dyDescent="0.15">
      <c r="B577" s="78"/>
      <c r="D577" s="140">
        <f t="shared" si="7"/>
        <v>388</v>
      </c>
      <c r="E577" s="180"/>
      <c r="F577" s="180"/>
      <c r="G577" s="141" t="s">
        <v>465</v>
      </c>
      <c r="H577" s="142"/>
      <c r="I577" s="142"/>
      <c r="J577" s="142"/>
      <c r="K577" s="142"/>
      <c r="L577" s="142"/>
      <c r="M577" s="143"/>
      <c r="N577" s="2"/>
      <c r="O577" s="16"/>
      <c r="P577" s="17"/>
      <c r="Q577" s="17"/>
      <c r="R577" s="17"/>
      <c r="S577" s="17"/>
      <c r="T577" s="17"/>
      <c r="U577" s="17"/>
      <c r="V577" s="17"/>
      <c r="W577" s="17"/>
      <c r="X577" s="17"/>
      <c r="Y577" s="18"/>
      <c r="Z577" s="78"/>
    </row>
    <row r="578" spans="1:26" ht="20.100000000000001" customHeight="1" x14ac:dyDescent="0.15">
      <c r="B578" s="78"/>
      <c r="D578" s="140">
        <f t="shared" si="7"/>
        <v>389</v>
      </c>
      <c r="E578" s="180"/>
      <c r="F578" s="180"/>
      <c r="G578" s="141" t="s">
        <v>466</v>
      </c>
      <c r="H578" s="142"/>
      <c r="I578" s="142"/>
      <c r="J578" s="142"/>
      <c r="K578" s="142"/>
      <c r="L578" s="142"/>
      <c r="M578" s="143"/>
      <c r="N578" s="2"/>
      <c r="O578" s="16"/>
      <c r="P578" s="17"/>
      <c r="Q578" s="17"/>
      <c r="R578" s="17"/>
      <c r="S578" s="17"/>
      <c r="T578" s="17"/>
      <c r="U578" s="17"/>
      <c r="V578" s="17"/>
      <c r="W578" s="17"/>
      <c r="X578" s="17"/>
      <c r="Y578" s="18"/>
      <c r="Z578" s="78"/>
    </row>
    <row r="579" spans="1:26" ht="20.100000000000001" customHeight="1" x14ac:dyDescent="0.15">
      <c r="A579" s="151">
        <f>IF(AND(N579="○",TRIM(O570)=""),1001,0)</f>
        <v>0</v>
      </c>
      <c r="B579" s="78"/>
      <c r="D579" s="144">
        <f t="shared" si="7"/>
        <v>390</v>
      </c>
      <c r="E579" s="181"/>
      <c r="F579" s="181"/>
      <c r="G579" s="145" t="s">
        <v>467</v>
      </c>
      <c r="H579" s="146"/>
      <c r="I579" s="146"/>
      <c r="J579" s="146"/>
      <c r="K579" s="146"/>
      <c r="L579" s="146"/>
      <c r="M579" s="147"/>
      <c r="N579" s="3"/>
      <c r="O579" s="40"/>
      <c r="P579" s="20"/>
      <c r="Q579" s="20"/>
      <c r="R579" s="20"/>
      <c r="S579" s="20"/>
      <c r="T579" s="20"/>
      <c r="U579" s="20"/>
      <c r="V579" s="20"/>
      <c r="W579" s="20"/>
      <c r="X579" s="20"/>
      <c r="Y579" s="21"/>
      <c r="Z579" s="78"/>
    </row>
    <row r="580" spans="1:26" ht="20.100000000000001" customHeight="1" x14ac:dyDescent="0.15">
      <c r="B580" s="78"/>
      <c r="D580" s="148">
        <f t="shared" si="7"/>
        <v>391</v>
      </c>
      <c r="E580" s="182" t="s">
        <v>72</v>
      </c>
      <c r="F580" s="182"/>
      <c r="G580" s="137" t="s">
        <v>468</v>
      </c>
      <c r="H580" s="138"/>
      <c r="I580" s="138"/>
      <c r="J580" s="138"/>
      <c r="K580" s="138"/>
      <c r="L580" s="138"/>
      <c r="M580" s="139"/>
      <c r="N580" s="5"/>
      <c r="O580" s="13"/>
      <c r="P580" s="14"/>
      <c r="Q580" s="14"/>
      <c r="R580" s="14"/>
      <c r="S580" s="14"/>
      <c r="T580" s="14"/>
      <c r="U580" s="14"/>
      <c r="V580" s="14"/>
      <c r="W580" s="14"/>
      <c r="X580" s="14"/>
      <c r="Y580" s="15"/>
      <c r="Z580" s="78"/>
    </row>
    <row r="581" spans="1:26" ht="20.100000000000001" customHeight="1" x14ac:dyDescent="0.15">
      <c r="B581" s="78"/>
      <c r="D581" s="140">
        <f t="shared" si="7"/>
        <v>392</v>
      </c>
      <c r="E581" s="180"/>
      <c r="F581" s="180"/>
      <c r="G581" s="141" t="s">
        <v>469</v>
      </c>
      <c r="H581" s="142"/>
      <c r="I581" s="142"/>
      <c r="J581" s="142"/>
      <c r="K581" s="142"/>
      <c r="L581" s="142"/>
      <c r="M581" s="143"/>
      <c r="N581" s="2"/>
      <c r="O581" s="16"/>
      <c r="P581" s="17"/>
      <c r="Q581" s="17"/>
      <c r="R581" s="17"/>
      <c r="S581" s="17"/>
      <c r="T581" s="17"/>
      <c r="U581" s="17"/>
      <c r="V581" s="17"/>
      <c r="W581" s="17"/>
      <c r="X581" s="17"/>
      <c r="Y581" s="18"/>
      <c r="Z581" s="78"/>
    </row>
    <row r="582" spans="1:26" ht="20.100000000000001" customHeight="1" x14ac:dyDescent="0.15">
      <c r="B582" s="78"/>
      <c r="D582" s="140">
        <f t="shared" si="7"/>
        <v>393</v>
      </c>
      <c r="E582" s="180"/>
      <c r="F582" s="180"/>
      <c r="G582" s="141" t="s">
        <v>470</v>
      </c>
      <c r="H582" s="142"/>
      <c r="I582" s="142"/>
      <c r="J582" s="142"/>
      <c r="K582" s="142"/>
      <c r="L582" s="142"/>
      <c r="M582" s="143"/>
      <c r="N582" s="2"/>
      <c r="O582" s="16"/>
      <c r="P582" s="17"/>
      <c r="Q582" s="17"/>
      <c r="R582" s="17"/>
      <c r="S582" s="17"/>
      <c r="T582" s="17"/>
      <c r="U582" s="17"/>
      <c r="V582" s="17"/>
      <c r="W582" s="17"/>
      <c r="X582" s="17"/>
      <c r="Y582" s="18"/>
      <c r="Z582" s="78"/>
    </row>
    <row r="583" spans="1:26" ht="20.100000000000001" customHeight="1" x14ac:dyDescent="0.15">
      <c r="B583" s="78"/>
      <c r="D583" s="140">
        <f t="shared" si="7"/>
        <v>394</v>
      </c>
      <c r="E583" s="180"/>
      <c r="F583" s="180"/>
      <c r="G583" s="141" t="s">
        <v>471</v>
      </c>
      <c r="H583" s="142"/>
      <c r="I583" s="142"/>
      <c r="J583" s="142"/>
      <c r="K583" s="142"/>
      <c r="L583" s="142"/>
      <c r="M583" s="143"/>
      <c r="N583" s="2"/>
      <c r="O583" s="16"/>
      <c r="P583" s="17"/>
      <c r="Q583" s="17"/>
      <c r="R583" s="17"/>
      <c r="S583" s="17"/>
      <c r="T583" s="17"/>
      <c r="U583" s="17"/>
      <c r="V583" s="17"/>
      <c r="W583" s="17"/>
      <c r="X583" s="17"/>
      <c r="Y583" s="18"/>
      <c r="Z583" s="78"/>
    </row>
    <row r="584" spans="1:26" ht="20.100000000000001" customHeight="1" x14ac:dyDescent="0.15">
      <c r="B584" s="78"/>
      <c r="D584" s="140">
        <f t="shared" si="7"/>
        <v>395</v>
      </c>
      <c r="E584" s="180"/>
      <c r="F584" s="180"/>
      <c r="G584" s="141" t="s">
        <v>472</v>
      </c>
      <c r="H584" s="142"/>
      <c r="I584" s="142"/>
      <c r="J584" s="142"/>
      <c r="K584" s="142"/>
      <c r="L584" s="142"/>
      <c r="M584" s="143"/>
      <c r="N584" s="2"/>
      <c r="O584" s="16"/>
      <c r="P584" s="17"/>
      <c r="Q584" s="17"/>
      <c r="R584" s="17"/>
      <c r="S584" s="17"/>
      <c r="T584" s="17"/>
      <c r="U584" s="17"/>
      <c r="V584" s="17"/>
      <c r="W584" s="17"/>
      <c r="X584" s="17"/>
      <c r="Y584" s="18"/>
      <c r="Z584" s="78"/>
    </row>
    <row r="585" spans="1:26" ht="20.100000000000001" customHeight="1" x14ac:dyDescent="0.15">
      <c r="B585" s="78"/>
      <c r="D585" s="140">
        <f t="shared" si="7"/>
        <v>396</v>
      </c>
      <c r="E585" s="180"/>
      <c r="F585" s="180"/>
      <c r="G585" s="141" t="s">
        <v>473</v>
      </c>
      <c r="H585" s="142"/>
      <c r="I585" s="142"/>
      <c r="J585" s="142"/>
      <c r="K585" s="142"/>
      <c r="L585" s="142"/>
      <c r="M585" s="143"/>
      <c r="N585" s="2"/>
      <c r="O585" s="16"/>
      <c r="P585" s="17"/>
      <c r="Q585" s="17"/>
      <c r="R585" s="17"/>
      <c r="S585" s="17"/>
      <c r="T585" s="17"/>
      <c r="U585" s="17"/>
      <c r="V585" s="17"/>
      <c r="W585" s="17"/>
      <c r="X585" s="17"/>
      <c r="Y585" s="18"/>
      <c r="Z585" s="78"/>
    </row>
    <row r="586" spans="1:26" ht="20.100000000000001" customHeight="1" x14ac:dyDescent="0.15">
      <c r="B586" s="78"/>
      <c r="D586" s="140">
        <f t="shared" si="7"/>
        <v>397</v>
      </c>
      <c r="E586" s="180"/>
      <c r="F586" s="180"/>
      <c r="G586" s="141" t="s">
        <v>474</v>
      </c>
      <c r="H586" s="142"/>
      <c r="I586" s="142"/>
      <c r="J586" s="142"/>
      <c r="K586" s="142"/>
      <c r="L586" s="142"/>
      <c r="M586" s="143"/>
      <c r="N586" s="2"/>
      <c r="O586" s="39"/>
      <c r="P586" s="17"/>
      <c r="Q586" s="17"/>
      <c r="R586" s="17"/>
      <c r="S586" s="17"/>
      <c r="T586" s="17"/>
      <c r="U586" s="17"/>
      <c r="V586" s="17"/>
      <c r="W586" s="17"/>
      <c r="X586" s="17"/>
      <c r="Y586" s="18"/>
      <c r="Z586" s="78"/>
    </row>
    <row r="587" spans="1:26" ht="20.100000000000001" customHeight="1" x14ac:dyDescent="0.15">
      <c r="B587" s="78"/>
      <c r="D587" s="140">
        <f t="shared" si="7"/>
        <v>398</v>
      </c>
      <c r="E587" s="180"/>
      <c r="F587" s="180"/>
      <c r="G587" s="141" t="s">
        <v>475</v>
      </c>
      <c r="H587" s="142"/>
      <c r="I587" s="142"/>
      <c r="J587" s="142"/>
      <c r="K587" s="142"/>
      <c r="L587" s="142"/>
      <c r="M587" s="143"/>
      <c r="N587" s="2"/>
      <c r="O587" s="16"/>
      <c r="P587" s="17"/>
      <c r="Q587" s="17"/>
      <c r="R587" s="17"/>
      <c r="S587" s="17"/>
      <c r="T587" s="17"/>
      <c r="U587" s="17"/>
      <c r="V587" s="17"/>
      <c r="W587" s="17"/>
      <c r="X587" s="17"/>
      <c r="Y587" s="18"/>
      <c r="Z587" s="78"/>
    </row>
    <row r="588" spans="1:26" ht="20.100000000000001" customHeight="1" x14ac:dyDescent="0.15">
      <c r="B588" s="78"/>
      <c r="D588" s="140">
        <f t="shared" si="7"/>
        <v>399</v>
      </c>
      <c r="E588" s="180"/>
      <c r="F588" s="180"/>
      <c r="G588" s="141" t="s">
        <v>476</v>
      </c>
      <c r="H588" s="142"/>
      <c r="I588" s="142"/>
      <c r="J588" s="142"/>
      <c r="K588" s="142"/>
      <c r="L588" s="142"/>
      <c r="M588" s="143"/>
      <c r="N588" s="2"/>
      <c r="O588" s="16"/>
      <c r="P588" s="17"/>
      <c r="Q588" s="17"/>
      <c r="R588" s="17"/>
      <c r="S588" s="17"/>
      <c r="T588" s="17"/>
      <c r="U588" s="17"/>
      <c r="V588" s="17"/>
      <c r="W588" s="17"/>
      <c r="X588" s="17"/>
      <c r="Y588" s="18"/>
      <c r="Z588" s="78"/>
    </row>
    <row r="589" spans="1:26" ht="20.100000000000001" customHeight="1" x14ac:dyDescent="0.15">
      <c r="B589" s="78"/>
      <c r="D589" s="140">
        <f t="shared" si="7"/>
        <v>400</v>
      </c>
      <c r="E589" s="180"/>
      <c r="F589" s="180"/>
      <c r="G589" s="141" t="s">
        <v>477</v>
      </c>
      <c r="H589" s="142"/>
      <c r="I589" s="142"/>
      <c r="J589" s="142"/>
      <c r="K589" s="142"/>
      <c r="L589" s="142"/>
      <c r="M589" s="143"/>
      <c r="N589" s="2"/>
      <c r="O589" s="16"/>
      <c r="P589" s="17"/>
      <c r="Q589" s="17"/>
      <c r="R589" s="17"/>
      <c r="S589" s="17"/>
      <c r="T589" s="17"/>
      <c r="U589" s="17"/>
      <c r="V589" s="17"/>
      <c r="W589" s="17"/>
      <c r="X589" s="17"/>
      <c r="Y589" s="18"/>
      <c r="Z589" s="78"/>
    </row>
    <row r="590" spans="1:26" ht="20.100000000000001" customHeight="1" x14ac:dyDescent="0.15">
      <c r="B590" s="78"/>
      <c r="D590" s="140">
        <f t="shared" si="7"/>
        <v>401</v>
      </c>
      <c r="E590" s="180"/>
      <c r="F590" s="180"/>
      <c r="G590" s="141" t="s">
        <v>478</v>
      </c>
      <c r="H590" s="142"/>
      <c r="I590" s="142"/>
      <c r="J590" s="142"/>
      <c r="K590" s="142"/>
      <c r="L590" s="142"/>
      <c r="M590" s="143"/>
      <c r="N590" s="2"/>
      <c r="O590" s="16"/>
      <c r="P590" s="17"/>
      <c r="Q590" s="17"/>
      <c r="R590" s="17"/>
      <c r="S590" s="17"/>
      <c r="T590" s="17"/>
      <c r="U590" s="17"/>
      <c r="V590" s="17"/>
      <c r="W590" s="17"/>
      <c r="X590" s="17"/>
      <c r="Y590" s="18"/>
      <c r="Z590" s="78"/>
    </row>
    <row r="591" spans="1:26" ht="20.100000000000001" customHeight="1" x14ac:dyDescent="0.15">
      <c r="B591" s="78"/>
      <c r="D591" s="140">
        <f t="shared" si="7"/>
        <v>402</v>
      </c>
      <c r="E591" s="180"/>
      <c r="F591" s="180"/>
      <c r="G591" s="141" t="s">
        <v>479</v>
      </c>
      <c r="H591" s="142"/>
      <c r="I591" s="142"/>
      <c r="J591" s="142"/>
      <c r="K591" s="142"/>
      <c r="L591" s="142"/>
      <c r="M591" s="143"/>
      <c r="N591" s="2"/>
      <c r="O591" s="16"/>
      <c r="P591" s="17"/>
      <c r="Q591" s="17"/>
      <c r="R591" s="17"/>
      <c r="S591" s="17"/>
      <c r="T591" s="17"/>
      <c r="U591" s="17"/>
      <c r="V591" s="17"/>
      <c r="W591" s="17"/>
      <c r="X591" s="17"/>
      <c r="Y591" s="18"/>
      <c r="Z591" s="78"/>
    </row>
    <row r="592" spans="1:26" ht="20.100000000000001" customHeight="1" x14ac:dyDescent="0.15">
      <c r="A592" s="151">
        <f>IF(AND(N592="○",TRIM(O580)=""),1001,0)</f>
        <v>0</v>
      </c>
      <c r="B592" s="78"/>
      <c r="D592" s="144">
        <f t="shared" si="7"/>
        <v>403</v>
      </c>
      <c r="E592" s="181"/>
      <c r="F592" s="181"/>
      <c r="G592" s="145" t="s">
        <v>480</v>
      </c>
      <c r="H592" s="146"/>
      <c r="I592" s="146"/>
      <c r="J592" s="146"/>
      <c r="K592" s="146"/>
      <c r="L592" s="146"/>
      <c r="M592" s="147"/>
      <c r="N592" s="3"/>
      <c r="O592" s="40"/>
      <c r="P592" s="20"/>
      <c r="Q592" s="20"/>
      <c r="R592" s="20"/>
      <c r="S592" s="20"/>
      <c r="T592" s="20"/>
      <c r="U592" s="20"/>
      <c r="V592" s="20"/>
      <c r="W592" s="20"/>
      <c r="X592" s="20"/>
      <c r="Y592" s="21"/>
      <c r="Z592" s="78"/>
    </row>
    <row r="593" spans="1:26" ht="20.100000000000001" customHeight="1" x14ac:dyDescent="0.15">
      <c r="B593" s="78"/>
      <c r="C593" s="183"/>
      <c r="D593" s="184">
        <f t="shared" si="7"/>
        <v>404</v>
      </c>
      <c r="E593" s="179" t="s">
        <v>73</v>
      </c>
      <c r="F593" s="179"/>
      <c r="G593" s="137" t="s">
        <v>481</v>
      </c>
      <c r="H593" s="138"/>
      <c r="I593" s="138"/>
      <c r="J593" s="138"/>
      <c r="K593" s="138"/>
      <c r="L593" s="138"/>
      <c r="M593" s="139"/>
      <c r="N593" s="4"/>
      <c r="O593" s="13"/>
      <c r="P593" s="14"/>
      <c r="Q593" s="14"/>
      <c r="R593" s="14"/>
      <c r="S593" s="14"/>
      <c r="T593" s="14"/>
      <c r="U593" s="14"/>
      <c r="V593" s="14"/>
      <c r="W593" s="14"/>
      <c r="X593" s="14"/>
      <c r="Y593" s="15"/>
      <c r="Z593" s="78"/>
    </row>
    <row r="594" spans="1:26" ht="20.100000000000001" customHeight="1" x14ac:dyDescent="0.15">
      <c r="B594" s="78"/>
      <c r="C594" s="183"/>
      <c r="D594" s="185">
        <f t="shared" si="7"/>
        <v>405</v>
      </c>
      <c r="E594" s="180"/>
      <c r="F594" s="180"/>
      <c r="G594" s="141" t="s">
        <v>482</v>
      </c>
      <c r="H594" s="142"/>
      <c r="I594" s="142"/>
      <c r="J594" s="142"/>
      <c r="K594" s="142"/>
      <c r="L594" s="142"/>
      <c r="M594" s="143"/>
      <c r="N594" s="2"/>
      <c r="O594" s="16"/>
      <c r="P594" s="17"/>
      <c r="Q594" s="17"/>
      <c r="R594" s="17"/>
      <c r="S594" s="17"/>
      <c r="T594" s="17"/>
      <c r="U594" s="17"/>
      <c r="V594" s="17"/>
      <c r="W594" s="17"/>
      <c r="X594" s="17"/>
      <c r="Y594" s="18"/>
      <c r="Z594" s="78"/>
    </row>
    <row r="595" spans="1:26" ht="20.100000000000001" customHeight="1" x14ac:dyDescent="0.15">
      <c r="B595" s="78"/>
      <c r="C595" s="183"/>
      <c r="D595" s="185">
        <f t="shared" si="7"/>
        <v>406</v>
      </c>
      <c r="E595" s="180"/>
      <c r="F595" s="180"/>
      <c r="G595" s="141" t="s">
        <v>483</v>
      </c>
      <c r="H595" s="142"/>
      <c r="I595" s="142"/>
      <c r="J595" s="142"/>
      <c r="K595" s="142"/>
      <c r="L595" s="142"/>
      <c r="M595" s="143"/>
      <c r="N595" s="2"/>
      <c r="O595" s="16"/>
      <c r="P595" s="17"/>
      <c r="Q595" s="17"/>
      <c r="R595" s="17"/>
      <c r="S595" s="17"/>
      <c r="T595" s="17"/>
      <c r="U595" s="17"/>
      <c r="V595" s="17"/>
      <c r="W595" s="17"/>
      <c r="X595" s="17"/>
      <c r="Y595" s="18"/>
      <c r="Z595" s="78"/>
    </row>
    <row r="596" spans="1:26" ht="20.100000000000001" customHeight="1" x14ac:dyDescent="0.15">
      <c r="B596" s="78"/>
      <c r="C596" s="183"/>
      <c r="D596" s="185">
        <f t="shared" si="7"/>
        <v>407</v>
      </c>
      <c r="E596" s="180"/>
      <c r="F596" s="180"/>
      <c r="G596" s="141" t="s">
        <v>484</v>
      </c>
      <c r="H596" s="142"/>
      <c r="I596" s="142"/>
      <c r="J596" s="142"/>
      <c r="K596" s="142"/>
      <c r="L596" s="142"/>
      <c r="M596" s="143"/>
      <c r="N596" s="2"/>
      <c r="O596" s="16"/>
      <c r="P596" s="17"/>
      <c r="Q596" s="17"/>
      <c r="R596" s="17"/>
      <c r="S596" s="17"/>
      <c r="T596" s="17"/>
      <c r="U596" s="17"/>
      <c r="V596" s="17"/>
      <c r="W596" s="17"/>
      <c r="X596" s="17"/>
      <c r="Y596" s="18"/>
      <c r="Z596" s="78"/>
    </row>
    <row r="597" spans="1:26" ht="20.100000000000001" customHeight="1" x14ac:dyDescent="0.15">
      <c r="B597" s="78"/>
      <c r="C597" s="183"/>
      <c r="D597" s="185">
        <f t="shared" si="7"/>
        <v>408</v>
      </c>
      <c r="E597" s="180"/>
      <c r="F597" s="180"/>
      <c r="G597" s="141" t="s">
        <v>485</v>
      </c>
      <c r="H597" s="142"/>
      <c r="I597" s="142"/>
      <c r="J597" s="142"/>
      <c r="K597" s="142"/>
      <c r="L597" s="142"/>
      <c r="M597" s="143"/>
      <c r="N597" s="2"/>
      <c r="O597" s="16"/>
      <c r="P597" s="17"/>
      <c r="Q597" s="17"/>
      <c r="R597" s="17"/>
      <c r="S597" s="17"/>
      <c r="T597" s="17"/>
      <c r="U597" s="17"/>
      <c r="V597" s="17"/>
      <c r="W597" s="17"/>
      <c r="X597" s="17"/>
      <c r="Y597" s="18"/>
      <c r="Z597" s="78"/>
    </row>
    <row r="598" spans="1:26" ht="20.100000000000001" customHeight="1" x14ac:dyDescent="0.15">
      <c r="B598" s="78"/>
      <c r="C598" s="183"/>
      <c r="D598" s="185">
        <f t="shared" si="7"/>
        <v>409</v>
      </c>
      <c r="E598" s="180"/>
      <c r="F598" s="180"/>
      <c r="G598" s="141" t="s">
        <v>486</v>
      </c>
      <c r="H598" s="142"/>
      <c r="I598" s="142"/>
      <c r="J598" s="142"/>
      <c r="K598" s="142"/>
      <c r="L598" s="142"/>
      <c r="M598" s="143"/>
      <c r="N598" s="2"/>
      <c r="O598" s="39"/>
      <c r="P598" s="17"/>
      <c r="Q598" s="17"/>
      <c r="R598" s="17"/>
      <c r="S598" s="17"/>
      <c r="T598" s="17"/>
      <c r="U598" s="17"/>
      <c r="V598" s="17"/>
      <c r="W598" s="17"/>
      <c r="X598" s="17"/>
      <c r="Y598" s="18"/>
      <c r="Z598" s="78"/>
    </row>
    <row r="599" spans="1:26" ht="20.100000000000001" customHeight="1" x14ac:dyDescent="0.15">
      <c r="B599" s="78"/>
      <c r="C599" s="183"/>
      <c r="D599" s="185">
        <f t="shared" si="7"/>
        <v>410</v>
      </c>
      <c r="E599" s="180"/>
      <c r="F599" s="180"/>
      <c r="G599" s="141" t="s">
        <v>487</v>
      </c>
      <c r="H599" s="142"/>
      <c r="I599" s="142"/>
      <c r="J599" s="142"/>
      <c r="K599" s="142"/>
      <c r="L599" s="142"/>
      <c r="M599" s="143"/>
      <c r="N599" s="2"/>
      <c r="O599" s="16"/>
      <c r="P599" s="17"/>
      <c r="Q599" s="17"/>
      <c r="R599" s="17"/>
      <c r="S599" s="17"/>
      <c r="T599" s="17"/>
      <c r="U599" s="17"/>
      <c r="V599" s="17"/>
      <c r="W599" s="17"/>
      <c r="X599" s="17"/>
      <c r="Y599" s="18"/>
      <c r="Z599" s="78"/>
    </row>
    <row r="600" spans="1:26" ht="20.100000000000001" customHeight="1" x14ac:dyDescent="0.15">
      <c r="B600" s="78"/>
      <c r="C600" s="183"/>
      <c r="D600" s="185">
        <f t="shared" si="7"/>
        <v>411</v>
      </c>
      <c r="E600" s="180"/>
      <c r="F600" s="180"/>
      <c r="G600" s="141" t="s">
        <v>488</v>
      </c>
      <c r="H600" s="142"/>
      <c r="I600" s="142"/>
      <c r="J600" s="142"/>
      <c r="K600" s="142"/>
      <c r="L600" s="142"/>
      <c r="M600" s="143"/>
      <c r="N600" s="2"/>
      <c r="O600" s="16"/>
      <c r="P600" s="17"/>
      <c r="Q600" s="17"/>
      <c r="R600" s="17"/>
      <c r="S600" s="17"/>
      <c r="T600" s="17"/>
      <c r="U600" s="17"/>
      <c r="V600" s="17"/>
      <c r="W600" s="17"/>
      <c r="X600" s="17"/>
      <c r="Y600" s="18"/>
      <c r="Z600" s="78"/>
    </row>
    <row r="601" spans="1:26" ht="20.100000000000001" customHeight="1" x14ac:dyDescent="0.15">
      <c r="B601" s="78"/>
      <c r="C601" s="183"/>
      <c r="D601" s="185">
        <f t="shared" si="7"/>
        <v>412</v>
      </c>
      <c r="E601" s="180"/>
      <c r="F601" s="180"/>
      <c r="G601" s="141" t="s">
        <v>489</v>
      </c>
      <c r="H601" s="142"/>
      <c r="I601" s="142"/>
      <c r="J601" s="142"/>
      <c r="K601" s="142"/>
      <c r="L601" s="142"/>
      <c r="M601" s="143"/>
      <c r="N601" s="2"/>
      <c r="O601" s="16"/>
      <c r="P601" s="17"/>
      <c r="Q601" s="17"/>
      <c r="R601" s="17"/>
      <c r="S601" s="17"/>
      <c r="T601" s="17"/>
      <c r="U601" s="17"/>
      <c r="V601" s="17"/>
      <c r="W601" s="17"/>
      <c r="X601" s="17"/>
      <c r="Y601" s="18"/>
      <c r="Z601" s="78"/>
    </row>
    <row r="602" spans="1:26" ht="20.100000000000001" customHeight="1" x14ac:dyDescent="0.15">
      <c r="B602" s="78"/>
      <c r="C602" s="183"/>
      <c r="D602" s="185">
        <f t="shared" si="7"/>
        <v>413</v>
      </c>
      <c r="E602" s="180"/>
      <c r="F602" s="180"/>
      <c r="G602" s="141" t="s">
        <v>490</v>
      </c>
      <c r="H602" s="142"/>
      <c r="I602" s="142"/>
      <c r="J602" s="142"/>
      <c r="K602" s="142"/>
      <c r="L602" s="142"/>
      <c r="M602" s="143"/>
      <c r="N602" s="2"/>
      <c r="O602" s="16"/>
      <c r="P602" s="17"/>
      <c r="Q602" s="17"/>
      <c r="R602" s="17"/>
      <c r="S602" s="17"/>
      <c r="T602" s="17"/>
      <c r="U602" s="17"/>
      <c r="V602" s="17"/>
      <c r="W602" s="17"/>
      <c r="X602" s="17"/>
      <c r="Y602" s="18"/>
      <c r="Z602" s="78"/>
    </row>
    <row r="603" spans="1:26" ht="20.100000000000001" customHeight="1" x14ac:dyDescent="0.15">
      <c r="B603" s="78"/>
      <c r="C603" s="183"/>
      <c r="D603" s="185">
        <f t="shared" si="7"/>
        <v>414</v>
      </c>
      <c r="E603" s="180"/>
      <c r="F603" s="180"/>
      <c r="G603" s="141" t="s">
        <v>491</v>
      </c>
      <c r="H603" s="142"/>
      <c r="I603" s="142"/>
      <c r="J603" s="142"/>
      <c r="K603" s="142"/>
      <c r="L603" s="142"/>
      <c r="M603" s="143"/>
      <c r="N603" s="2"/>
      <c r="O603" s="16"/>
      <c r="P603" s="17"/>
      <c r="Q603" s="17"/>
      <c r="R603" s="17"/>
      <c r="S603" s="17"/>
      <c r="T603" s="17"/>
      <c r="U603" s="17"/>
      <c r="V603" s="17"/>
      <c r="W603" s="17"/>
      <c r="X603" s="17"/>
      <c r="Y603" s="18"/>
      <c r="Z603" s="78"/>
    </row>
    <row r="604" spans="1:26" ht="20.100000000000001" customHeight="1" x14ac:dyDescent="0.15">
      <c r="A604" s="151">
        <f>IF(AND(N604="○",TRIM(O593)=""),1001,0)</f>
        <v>0</v>
      </c>
      <c r="B604" s="78"/>
      <c r="C604" s="183"/>
      <c r="D604" s="186">
        <f t="shared" si="7"/>
        <v>415</v>
      </c>
      <c r="E604" s="181"/>
      <c r="F604" s="181"/>
      <c r="G604" s="145" t="s">
        <v>492</v>
      </c>
      <c r="H604" s="146"/>
      <c r="I604" s="146"/>
      <c r="J604" s="146"/>
      <c r="K604" s="146"/>
      <c r="L604" s="146"/>
      <c r="M604" s="147"/>
      <c r="N604" s="3"/>
      <c r="O604" s="40"/>
      <c r="P604" s="20"/>
      <c r="Q604" s="20"/>
      <c r="R604" s="20"/>
      <c r="S604" s="20"/>
      <c r="T604" s="20"/>
      <c r="U604" s="20"/>
      <c r="V604" s="20"/>
      <c r="W604" s="20"/>
      <c r="X604" s="20"/>
      <c r="Y604" s="21"/>
      <c r="Z604" s="78"/>
    </row>
    <row r="605" spans="1:26" ht="20.100000000000001" customHeight="1" x14ac:dyDescent="0.15">
      <c r="B605" s="78"/>
      <c r="D605" s="148">
        <f t="shared" si="7"/>
        <v>416</v>
      </c>
      <c r="E605" s="182" t="s">
        <v>74</v>
      </c>
      <c r="F605" s="182"/>
      <c r="G605" s="137" t="s">
        <v>493</v>
      </c>
      <c r="H605" s="138"/>
      <c r="I605" s="138"/>
      <c r="J605" s="138"/>
      <c r="K605" s="138"/>
      <c r="L605" s="138"/>
      <c r="M605" s="139"/>
      <c r="N605" s="4"/>
      <c r="O605" s="13"/>
      <c r="P605" s="14"/>
      <c r="Q605" s="14"/>
      <c r="R605" s="14"/>
      <c r="S605" s="14"/>
      <c r="T605" s="14"/>
      <c r="U605" s="14"/>
      <c r="V605" s="14"/>
      <c r="W605" s="14"/>
      <c r="X605" s="14"/>
      <c r="Y605" s="15"/>
      <c r="Z605" s="78"/>
    </row>
    <row r="606" spans="1:26" ht="20.100000000000001" customHeight="1" x14ac:dyDescent="0.15">
      <c r="B606" s="78"/>
      <c r="D606" s="140">
        <f t="shared" si="7"/>
        <v>417</v>
      </c>
      <c r="E606" s="180"/>
      <c r="F606" s="180"/>
      <c r="G606" s="141" t="s">
        <v>494</v>
      </c>
      <c r="H606" s="142"/>
      <c r="I606" s="142"/>
      <c r="J606" s="142"/>
      <c r="K606" s="142"/>
      <c r="L606" s="142"/>
      <c r="M606" s="143"/>
      <c r="N606" s="2"/>
      <c r="O606" s="16"/>
      <c r="P606" s="17"/>
      <c r="Q606" s="17"/>
      <c r="R606" s="17"/>
      <c r="S606" s="17"/>
      <c r="T606" s="17"/>
      <c r="U606" s="17"/>
      <c r="V606" s="17"/>
      <c r="W606" s="17"/>
      <c r="X606" s="17"/>
      <c r="Y606" s="18"/>
      <c r="Z606" s="78"/>
    </row>
    <row r="607" spans="1:26" ht="20.100000000000001" customHeight="1" x14ac:dyDescent="0.15">
      <c r="B607" s="78"/>
      <c r="D607" s="140">
        <f t="shared" si="7"/>
        <v>418</v>
      </c>
      <c r="E607" s="180"/>
      <c r="F607" s="180"/>
      <c r="G607" s="141" t="s">
        <v>495</v>
      </c>
      <c r="H607" s="142"/>
      <c r="I607" s="142"/>
      <c r="J607" s="142"/>
      <c r="K607" s="142"/>
      <c r="L607" s="142"/>
      <c r="M607" s="143"/>
      <c r="N607" s="2"/>
      <c r="O607" s="16"/>
      <c r="P607" s="17"/>
      <c r="Q607" s="17"/>
      <c r="R607" s="17"/>
      <c r="S607" s="17"/>
      <c r="T607" s="17"/>
      <c r="U607" s="17"/>
      <c r="V607" s="17"/>
      <c r="W607" s="17"/>
      <c r="X607" s="17"/>
      <c r="Y607" s="18"/>
      <c r="Z607" s="78"/>
    </row>
    <row r="608" spans="1:26" ht="20.100000000000001" customHeight="1" x14ac:dyDescent="0.15">
      <c r="B608" s="78"/>
      <c r="D608" s="140">
        <f t="shared" ref="D608:D634" si="8">D607+1</f>
        <v>419</v>
      </c>
      <c r="E608" s="180"/>
      <c r="F608" s="180"/>
      <c r="G608" s="141" t="s">
        <v>496</v>
      </c>
      <c r="H608" s="142"/>
      <c r="I608" s="142"/>
      <c r="J608" s="142"/>
      <c r="K608" s="142"/>
      <c r="L608" s="142"/>
      <c r="M608" s="143"/>
      <c r="N608" s="2"/>
      <c r="O608" s="16"/>
      <c r="P608" s="17"/>
      <c r="Q608" s="17"/>
      <c r="R608" s="17"/>
      <c r="S608" s="17"/>
      <c r="T608" s="17"/>
      <c r="U608" s="17"/>
      <c r="V608" s="17"/>
      <c r="W608" s="17"/>
      <c r="X608" s="17"/>
      <c r="Y608" s="18"/>
      <c r="Z608" s="78"/>
    </row>
    <row r="609" spans="1:26" ht="20.100000000000001" customHeight="1" x14ac:dyDescent="0.15">
      <c r="B609" s="78"/>
      <c r="D609" s="140">
        <f t="shared" si="8"/>
        <v>420</v>
      </c>
      <c r="E609" s="180"/>
      <c r="F609" s="180"/>
      <c r="G609" s="141" t="s">
        <v>497</v>
      </c>
      <c r="H609" s="142"/>
      <c r="I609" s="142"/>
      <c r="J609" s="142"/>
      <c r="K609" s="142"/>
      <c r="L609" s="142"/>
      <c r="M609" s="143"/>
      <c r="N609" s="2"/>
      <c r="O609" s="16"/>
      <c r="P609" s="17"/>
      <c r="Q609" s="17"/>
      <c r="R609" s="17"/>
      <c r="S609" s="17"/>
      <c r="T609" s="17"/>
      <c r="U609" s="17"/>
      <c r="V609" s="17"/>
      <c r="W609" s="17"/>
      <c r="X609" s="17"/>
      <c r="Y609" s="18"/>
      <c r="Z609" s="78"/>
    </row>
    <row r="610" spans="1:26" ht="20.100000000000001" customHeight="1" x14ac:dyDescent="0.15">
      <c r="B610" s="78"/>
      <c r="D610" s="140">
        <f t="shared" si="8"/>
        <v>421</v>
      </c>
      <c r="E610" s="180"/>
      <c r="F610" s="180"/>
      <c r="G610" s="141" t="s">
        <v>498</v>
      </c>
      <c r="H610" s="142"/>
      <c r="I610" s="142"/>
      <c r="J610" s="142"/>
      <c r="K610" s="142"/>
      <c r="L610" s="142"/>
      <c r="M610" s="143"/>
      <c r="N610" s="2"/>
      <c r="O610" s="16"/>
      <c r="P610" s="17"/>
      <c r="Q610" s="17"/>
      <c r="R610" s="17"/>
      <c r="S610" s="17"/>
      <c r="T610" s="17"/>
      <c r="U610" s="17"/>
      <c r="V610" s="17"/>
      <c r="W610" s="17"/>
      <c r="X610" s="17"/>
      <c r="Y610" s="18"/>
      <c r="Z610" s="78"/>
    </row>
    <row r="611" spans="1:26" ht="20.100000000000001" customHeight="1" x14ac:dyDescent="0.15">
      <c r="A611" s="151">
        <f>IF(AND(N611="○",TRIM(O605)=""),1001,0)</f>
        <v>0</v>
      </c>
      <c r="B611" s="78"/>
      <c r="D611" s="144">
        <f t="shared" si="8"/>
        <v>422</v>
      </c>
      <c r="E611" s="181"/>
      <c r="F611" s="181"/>
      <c r="G611" s="145" t="s">
        <v>499</v>
      </c>
      <c r="H611" s="146"/>
      <c r="I611" s="146"/>
      <c r="J611" s="146"/>
      <c r="K611" s="146"/>
      <c r="L611" s="146"/>
      <c r="M611" s="147"/>
      <c r="N611" s="3"/>
      <c r="O611" s="40"/>
      <c r="P611" s="20"/>
      <c r="Q611" s="20"/>
      <c r="R611" s="20"/>
      <c r="S611" s="20"/>
      <c r="T611" s="20"/>
      <c r="U611" s="20"/>
      <c r="V611" s="20"/>
      <c r="W611" s="20"/>
      <c r="X611" s="20"/>
      <c r="Y611" s="21"/>
      <c r="Z611" s="78"/>
    </row>
    <row r="612" spans="1:26" ht="20.100000000000001" customHeight="1" x14ac:dyDescent="0.15">
      <c r="B612" s="78"/>
      <c r="D612" s="148">
        <f t="shared" si="8"/>
        <v>423</v>
      </c>
      <c r="E612" s="182" t="s">
        <v>75</v>
      </c>
      <c r="F612" s="182"/>
      <c r="G612" s="137" t="s">
        <v>500</v>
      </c>
      <c r="H612" s="138"/>
      <c r="I612" s="138"/>
      <c r="J612" s="138"/>
      <c r="K612" s="138"/>
      <c r="L612" s="138"/>
      <c r="M612" s="139"/>
      <c r="N612" s="5"/>
      <c r="O612" s="13"/>
      <c r="P612" s="14"/>
      <c r="Q612" s="14"/>
      <c r="R612" s="14"/>
      <c r="S612" s="14"/>
      <c r="T612" s="14"/>
      <c r="U612" s="14"/>
      <c r="V612" s="14"/>
      <c r="W612" s="14"/>
      <c r="X612" s="14"/>
      <c r="Y612" s="15"/>
      <c r="Z612" s="78"/>
    </row>
    <row r="613" spans="1:26" ht="20.100000000000001" customHeight="1" x14ac:dyDescent="0.15">
      <c r="B613" s="78"/>
      <c r="D613" s="140">
        <f t="shared" si="8"/>
        <v>424</v>
      </c>
      <c r="E613" s="180"/>
      <c r="F613" s="180"/>
      <c r="G613" s="141" t="s">
        <v>501</v>
      </c>
      <c r="H613" s="142"/>
      <c r="I613" s="142"/>
      <c r="J613" s="142"/>
      <c r="K613" s="142"/>
      <c r="L613" s="142"/>
      <c r="M613" s="143"/>
      <c r="N613" s="2"/>
      <c r="O613" s="16"/>
      <c r="P613" s="17"/>
      <c r="Q613" s="17"/>
      <c r="R613" s="17"/>
      <c r="S613" s="17"/>
      <c r="T613" s="17"/>
      <c r="U613" s="17"/>
      <c r="V613" s="17"/>
      <c r="W613" s="17"/>
      <c r="X613" s="17"/>
      <c r="Y613" s="18"/>
      <c r="Z613" s="78"/>
    </row>
    <row r="614" spans="1:26" ht="20.100000000000001" customHeight="1" x14ac:dyDescent="0.15">
      <c r="B614" s="78"/>
      <c r="D614" s="140">
        <f t="shared" si="8"/>
        <v>425</v>
      </c>
      <c r="E614" s="180"/>
      <c r="F614" s="180"/>
      <c r="G614" s="141" t="s">
        <v>502</v>
      </c>
      <c r="H614" s="142"/>
      <c r="I614" s="142"/>
      <c r="J614" s="142"/>
      <c r="K614" s="142"/>
      <c r="L614" s="142"/>
      <c r="M614" s="143"/>
      <c r="N614" s="2"/>
      <c r="O614" s="16"/>
      <c r="P614" s="17"/>
      <c r="Q614" s="17"/>
      <c r="R614" s="17"/>
      <c r="S614" s="17"/>
      <c r="T614" s="17"/>
      <c r="U614" s="17"/>
      <c r="V614" s="17"/>
      <c r="W614" s="17"/>
      <c r="X614" s="17"/>
      <c r="Y614" s="18"/>
      <c r="Z614" s="78"/>
    </row>
    <row r="615" spans="1:26" ht="20.100000000000001" customHeight="1" x14ac:dyDescent="0.15">
      <c r="B615" s="78"/>
      <c r="D615" s="140">
        <f t="shared" si="8"/>
        <v>426</v>
      </c>
      <c r="E615" s="180"/>
      <c r="F615" s="180"/>
      <c r="G615" s="141" t="s">
        <v>503</v>
      </c>
      <c r="H615" s="142"/>
      <c r="I615" s="142"/>
      <c r="J615" s="142"/>
      <c r="K615" s="142"/>
      <c r="L615" s="142"/>
      <c r="M615" s="143"/>
      <c r="N615" s="2"/>
      <c r="O615" s="16"/>
      <c r="P615" s="17"/>
      <c r="Q615" s="17"/>
      <c r="R615" s="17"/>
      <c r="S615" s="17"/>
      <c r="T615" s="17"/>
      <c r="U615" s="17"/>
      <c r="V615" s="17"/>
      <c r="W615" s="17"/>
      <c r="X615" s="17"/>
      <c r="Y615" s="18"/>
      <c r="Z615" s="78"/>
    </row>
    <row r="616" spans="1:26" ht="20.100000000000001" customHeight="1" x14ac:dyDescent="0.15">
      <c r="B616" s="78"/>
      <c r="D616" s="140">
        <f t="shared" si="8"/>
        <v>427</v>
      </c>
      <c r="E616" s="180"/>
      <c r="F616" s="180"/>
      <c r="G616" s="141" t="s">
        <v>504</v>
      </c>
      <c r="H616" s="142"/>
      <c r="I616" s="142"/>
      <c r="J616" s="142"/>
      <c r="K616" s="142"/>
      <c r="L616" s="142"/>
      <c r="M616" s="143"/>
      <c r="N616" s="2"/>
      <c r="O616" s="39"/>
      <c r="P616" s="17"/>
      <c r="Q616" s="17"/>
      <c r="R616" s="17"/>
      <c r="S616" s="17"/>
      <c r="T616" s="17"/>
      <c r="U616" s="17"/>
      <c r="V616" s="17"/>
      <c r="W616" s="17"/>
      <c r="X616" s="17"/>
      <c r="Y616" s="18"/>
      <c r="Z616" s="78"/>
    </row>
    <row r="617" spans="1:26" ht="20.100000000000001" customHeight="1" x14ac:dyDescent="0.15">
      <c r="B617" s="78"/>
      <c r="D617" s="140">
        <f t="shared" si="8"/>
        <v>428</v>
      </c>
      <c r="E617" s="180"/>
      <c r="F617" s="180"/>
      <c r="G617" s="141" t="s">
        <v>505</v>
      </c>
      <c r="H617" s="142"/>
      <c r="I617" s="142"/>
      <c r="J617" s="142"/>
      <c r="K617" s="142"/>
      <c r="L617" s="142"/>
      <c r="M617" s="143"/>
      <c r="N617" s="2"/>
      <c r="O617" s="16"/>
      <c r="P617" s="17"/>
      <c r="Q617" s="17"/>
      <c r="R617" s="17"/>
      <c r="S617" s="17"/>
      <c r="T617" s="17"/>
      <c r="U617" s="17"/>
      <c r="V617" s="17"/>
      <c r="W617" s="17"/>
      <c r="X617" s="17"/>
      <c r="Y617" s="18"/>
      <c r="Z617" s="78"/>
    </row>
    <row r="618" spans="1:26" ht="20.100000000000001" customHeight="1" x14ac:dyDescent="0.15">
      <c r="B618" s="78"/>
      <c r="D618" s="140">
        <f t="shared" si="8"/>
        <v>429</v>
      </c>
      <c r="E618" s="180"/>
      <c r="F618" s="180"/>
      <c r="G618" s="141" t="s">
        <v>506</v>
      </c>
      <c r="H618" s="142"/>
      <c r="I618" s="142"/>
      <c r="J618" s="142"/>
      <c r="K618" s="142"/>
      <c r="L618" s="142"/>
      <c r="M618" s="143"/>
      <c r="N618" s="2"/>
      <c r="O618" s="16"/>
      <c r="P618" s="17"/>
      <c r="Q618" s="17"/>
      <c r="R618" s="17"/>
      <c r="S618" s="17"/>
      <c r="T618" s="17"/>
      <c r="U618" s="17"/>
      <c r="V618" s="17"/>
      <c r="W618" s="17"/>
      <c r="X618" s="17"/>
      <c r="Y618" s="18"/>
      <c r="Z618" s="78"/>
    </row>
    <row r="619" spans="1:26" ht="20.100000000000001" customHeight="1" x14ac:dyDescent="0.15">
      <c r="B619" s="78"/>
      <c r="D619" s="140">
        <f t="shared" si="8"/>
        <v>430</v>
      </c>
      <c r="E619" s="180"/>
      <c r="F619" s="180"/>
      <c r="G619" s="141" t="s">
        <v>507</v>
      </c>
      <c r="H619" s="142"/>
      <c r="I619" s="142"/>
      <c r="J619" s="142"/>
      <c r="K619" s="142"/>
      <c r="L619" s="142"/>
      <c r="M619" s="143"/>
      <c r="N619" s="2"/>
      <c r="O619" s="16"/>
      <c r="P619" s="17"/>
      <c r="Q619" s="17"/>
      <c r="R619" s="17"/>
      <c r="S619" s="17"/>
      <c r="T619" s="17"/>
      <c r="U619" s="17"/>
      <c r="V619" s="17"/>
      <c r="W619" s="17"/>
      <c r="X619" s="17"/>
      <c r="Y619" s="18"/>
      <c r="Z619" s="78"/>
    </row>
    <row r="620" spans="1:26" ht="20.100000000000001" customHeight="1" x14ac:dyDescent="0.15">
      <c r="B620" s="78"/>
      <c r="D620" s="140">
        <f t="shared" si="8"/>
        <v>431</v>
      </c>
      <c r="E620" s="180"/>
      <c r="F620" s="180"/>
      <c r="G620" s="141" t="s">
        <v>508</v>
      </c>
      <c r="H620" s="142"/>
      <c r="I620" s="142"/>
      <c r="J620" s="142"/>
      <c r="K620" s="142"/>
      <c r="L620" s="142"/>
      <c r="M620" s="143"/>
      <c r="N620" s="2"/>
      <c r="O620" s="16"/>
      <c r="P620" s="17"/>
      <c r="Q620" s="17"/>
      <c r="R620" s="17"/>
      <c r="S620" s="17"/>
      <c r="T620" s="17"/>
      <c r="U620" s="17"/>
      <c r="V620" s="17"/>
      <c r="W620" s="17"/>
      <c r="X620" s="17"/>
      <c r="Y620" s="18"/>
      <c r="Z620" s="78"/>
    </row>
    <row r="621" spans="1:26" ht="20.100000000000001" customHeight="1" x14ac:dyDescent="0.15">
      <c r="B621" s="78"/>
      <c r="D621" s="140">
        <f t="shared" si="8"/>
        <v>432</v>
      </c>
      <c r="E621" s="180"/>
      <c r="F621" s="180"/>
      <c r="G621" s="141" t="s">
        <v>509</v>
      </c>
      <c r="H621" s="142"/>
      <c r="I621" s="142"/>
      <c r="J621" s="142"/>
      <c r="K621" s="142"/>
      <c r="L621" s="142"/>
      <c r="M621" s="143"/>
      <c r="N621" s="2"/>
      <c r="O621" s="16"/>
      <c r="P621" s="17"/>
      <c r="Q621" s="17"/>
      <c r="R621" s="17"/>
      <c r="S621" s="17"/>
      <c r="T621" s="17"/>
      <c r="U621" s="17"/>
      <c r="V621" s="17"/>
      <c r="W621" s="17"/>
      <c r="X621" s="17"/>
      <c r="Y621" s="18"/>
      <c r="Z621" s="78"/>
    </row>
    <row r="622" spans="1:26" ht="20.100000000000001" customHeight="1" x14ac:dyDescent="0.15">
      <c r="A622" s="151">
        <f>IF(AND(N622="○",TRIM(O612)=""),1001,0)</f>
        <v>0</v>
      </c>
      <c r="B622" s="78"/>
      <c r="D622" s="144">
        <f t="shared" si="8"/>
        <v>433</v>
      </c>
      <c r="E622" s="181"/>
      <c r="F622" s="181"/>
      <c r="G622" s="145" t="s">
        <v>510</v>
      </c>
      <c r="H622" s="146"/>
      <c r="I622" s="146"/>
      <c r="J622" s="146"/>
      <c r="K622" s="146"/>
      <c r="L622" s="146"/>
      <c r="M622" s="147"/>
      <c r="N622" s="3"/>
      <c r="O622" s="40"/>
      <c r="P622" s="20"/>
      <c r="Q622" s="20"/>
      <c r="R622" s="20"/>
      <c r="S622" s="20"/>
      <c r="T622" s="20"/>
      <c r="U622" s="20"/>
      <c r="V622" s="20"/>
      <c r="W622" s="20"/>
      <c r="X622" s="20"/>
      <c r="Y622" s="21"/>
      <c r="Z622" s="78"/>
    </row>
    <row r="623" spans="1:26" ht="20.100000000000001" customHeight="1" x14ac:dyDescent="0.15">
      <c r="B623" s="78"/>
      <c r="C623" s="183"/>
      <c r="D623" s="184">
        <f t="shared" si="8"/>
        <v>434</v>
      </c>
      <c r="E623" s="179" t="s">
        <v>76</v>
      </c>
      <c r="F623" s="179"/>
      <c r="G623" s="137" t="s">
        <v>511</v>
      </c>
      <c r="H623" s="138"/>
      <c r="I623" s="138"/>
      <c r="J623" s="138"/>
      <c r="K623" s="138"/>
      <c r="L623" s="138"/>
      <c r="M623" s="139"/>
      <c r="N623" s="1"/>
      <c r="O623" s="13"/>
      <c r="P623" s="14"/>
      <c r="Q623" s="14"/>
      <c r="R623" s="14"/>
      <c r="S623" s="14"/>
      <c r="T623" s="14"/>
      <c r="U623" s="14"/>
      <c r="V623" s="14"/>
      <c r="W623" s="14"/>
      <c r="X623" s="14"/>
      <c r="Y623" s="15"/>
      <c r="Z623" s="78"/>
    </row>
    <row r="624" spans="1:26" ht="20.100000000000001" customHeight="1" x14ac:dyDescent="0.15">
      <c r="B624" s="78"/>
      <c r="C624" s="183"/>
      <c r="D624" s="185">
        <f t="shared" si="8"/>
        <v>435</v>
      </c>
      <c r="E624" s="180"/>
      <c r="F624" s="180"/>
      <c r="G624" s="141" t="s">
        <v>512</v>
      </c>
      <c r="H624" s="142"/>
      <c r="I624" s="142"/>
      <c r="J624" s="142"/>
      <c r="K624" s="142"/>
      <c r="L624" s="142"/>
      <c r="M624" s="143"/>
      <c r="N624" s="2"/>
      <c r="O624" s="16"/>
      <c r="P624" s="17"/>
      <c r="Q624" s="17"/>
      <c r="R624" s="17"/>
      <c r="S624" s="17"/>
      <c r="T624" s="17"/>
      <c r="U624" s="17"/>
      <c r="V624" s="17"/>
      <c r="W624" s="17"/>
      <c r="X624" s="17"/>
      <c r="Y624" s="18"/>
      <c r="Z624" s="78"/>
    </row>
    <row r="625" spans="1:26" ht="20.100000000000001" customHeight="1" x14ac:dyDescent="0.15">
      <c r="B625" s="78"/>
      <c r="C625" s="183"/>
      <c r="D625" s="185">
        <f t="shared" si="8"/>
        <v>436</v>
      </c>
      <c r="E625" s="180"/>
      <c r="F625" s="180"/>
      <c r="G625" s="141" t="s">
        <v>513</v>
      </c>
      <c r="H625" s="142"/>
      <c r="I625" s="142"/>
      <c r="J625" s="142"/>
      <c r="K625" s="142"/>
      <c r="L625" s="142"/>
      <c r="M625" s="143"/>
      <c r="N625" s="2"/>
      <c r="O625" s="16"/>
      <c r="P625" s="17"/>
      <c r="Q625" s="17"/>
      <c r="R625" s="17"/>
      <c r="S625" s="17"/>
      <c r="T625" s="17"/>
      <c r="U625" s="17"/>
      <c r="V625" s="17"/>
      <c r="W625" s="17"/>
      <c r="X625" s="17"/>
      <c r="Y625" s="18"/>
      <c r="Z625" s="78"/>
    </row>
    <row r="626" spans="1:26" ht="20.100000000000001" customHeight="1" x14ac:dyDescent="0.15">
      <c r="B626" s="78"/>
      <c r="C626" s="183"/>
      <c r="D626" s="185">
        <f t="shared" si="8"/>
        <v>437</v>
      </c>
      <c r="E626" s="180"/>
      <c r="F626" s="180"/>
      <c r="G626" s="141" t="s">
        <v>514</v>
      </c>
      <c r="H626" s="142"/>
      <c r="I626" s="142"/>
      <c r="J626" s="142"/>
      <c r="K626" s="142"/>
      <c r="L626" s="142"/>
      <c r="M626" s="143"/>
      <c r="N626" s="2"/>
      <c r="O626" s="39"/>
      <c r="P626" s="17"/>
      <c r="Q626" s="17"/>
      <c r="R626" s="17"/>
      <c r="S626" s="17"/>
      <c r="T626" s="17"/>
      <c r="U626" s="17"/>
      <c r="V626" s="17"/>
      <c r="W626" s="17"/>
      <c r="X626" s="17"/>
      <c r="Y626" s="18"/>
      <c r="Z626" s="78"/>
    </row>
    <row r="627" spans="1:26" ht="20.100000000000001" customHeight="1" x14ac:dyDescent="0.15">
      <c r="B627" s="78"/>
      <c r="C627" s="183"/>
      <c r="D627" s="185">
        <f t="shared" si="8"/>
        <v>438</v>
      </c>
      <c r="E627" s="180"/>
      <c r="F627" s="180"/>
      <c r="G627" s="141" t="s">
        <v>515</v>
      </c>
      <c r="H627" s="142"/>
      <c r="I627" s="142"/>
      <c r="J627" s="142"/>
      <c r="K627" s="142"/>
      <c r="L627" s="142"/>
      <c r="M627" s="143"/>
      <c r="N627" s="2"/>
      <c r="O627" s="16"/>
      <c r="P627" s="17"/>
      <c r="Q627" s="17"/>
      <c r="R627" s="17"/>
      <c r="S627" s="17"/>
      <c r="T627" s="17"/>
      <c r="U627" s="17"/>
      <c r="V627" s="17"/>
      <c r="W627" s="17"/>
      <c r="X627" s="17"/>
      <c r="Y627" s="18"/>
      <c r="Z627" s="78"/>
    </row>
    <row r="628" spans="1:26" ht="20.100000000000001" customHeight="1" x14ac:dyDescent="0.15">
      <c r="B628" s="78"/>
      <c r="C628" s="183"/>
      <c r="D628" s="185">
        <f t="shared" si="8"/>
        <v>439</v>
      </c>
      <c r="E628" s="180"/>
      <c r="F628" s="180"/>
      <c r="G628" s="141" t="s">
        <v>516</v>
      </c>
      <c r="H628" s="142"/>
      <c r="I628" s="142"/>
      <c r="J628" s="142"/>
      <c r="K628" s="142"/>
      <c r="L628" s="142"/>
      <c r="M628" s="143"/>
      <c r="N628" s="2"/>
      <c r="O628" s="39"/>
      <c r="P628" s="17"/>
      <c r="Q628" s="17"/>
      <c r="R628" s="17"/>
      <c r="S628" s="17"/>
      <c r="T628" s="17"/>
      <c r="U628" s="17"/>
      <c r="V628" s="17"/>
      <c r="W628" s="17"/>
      <c r="X628" s="17"/>
      <c r="Y628" s="18"/>
      <c r="Z628" s="78"/>
    </row>
    <row r="629" spans="1:26" ht="20.100000000000001" customHeight="1" x14ac:dyDescent="0.15">
      <c r="B629" s="78"/>
      <c r="C629" s="183"/>
      <c r="D629" s="185">
        <f t="shared" si="8"/>
        <v>440</v>
      </c>
      <c r="E629" s="180"/>
      <c r="F629" s="180"/>
      <c r="G629" s="141" t="s">
        <v>517</v>
      </c>
      <c r="H629" s="142"/>
      <c r="I629" s="142"/>
      <c r="J629" s="142"/>
      <c r="K629" s="142"/>
      <c r="L629" s="142"/>
      <c r="M629" s="143"/>
      <c r="N629" s="2"/>
      <c r="O629" s="16"/>
      <c r="P629" s="17"/>
      <c r="Q629" s="17"/>
      <c r="R629" s="17"/>
      <c r="S629" s="17"/>
      <c r="T629" s="17"/>
      <c r="U629" s="17"/>
      <c r="V629" s="17"/>
      <c r="W629" s="17"/>
      <c r="X629" s="17"/>
      <c r="Y629" s="18"/>
      <c r="Z629" s="78"/>
    </row>
    <row r="630" spans="1:26" ht="20.100000000000001" customHeight="1" x14ac:dyDescent="0.15">
      <c r="B630" s="78"/>
      <c r="C630" s="183"/>
      <c r="D630" s="185">
        <f t="shared" si="8"/>
        <v>441</v>
      </c>
      <c r="E630" s="180"/>
      <c r="F630" s="180"/>
      <c r="G630" s="141" t="s">
        <v>518</v>
      </c>
      <c r="H630" s="142"/>
      <c r="I630" s="142"/>
      <c r="J630" s="142"/>
      <c r="K630" s="142"/>
      <c r="L630" s="142"/>
      <c r="M630" s="143"/>
      <c r="N630" s="2"/>
      <c r="O630" s="16"/>
      <c r="P630" s="17"/>
      <c r="Q630" s="17"/>
      <c r="R630" s="17"/>
      <c r="S630" s="17"/>
      <c r="T630" s="17"/>
      <c r="U630" s="17"/>
      <c r="V630" s="17"/>
      <c r="W630" s="17"/>
      <c r="X630" s="17"/>
      <c r="Y630" s="18"/>
      <c r="Z630" s="78"/>
    </row>
    <row r="631" spans="1:26" ht="20.100000000000001" customHeight="1" x14ac:dyDescent="0.15">
      <c r="B631" s="78"/>
      <c r="C631" s="183"/>
      <c r="D631" s="185">
        <f t="shared" si="8"/>
        <v>442</v>
      </c>
      <c r="E631" s="180"/>
      <c r="F631" s="180"/>
      <c r="G631" s="141" t="s">
        <v>519</v>
      </c>
      <c r="H631" s="142"/>
      <c r="I631" s="142"/>
      <c r="J631" s="142"/>
      <c r="K631" s="142"/>
      <c r="L631" s="142"/>
      <c r="M631" s="143"/>
      <c r="N631" s="2"/>
      <c r="O631" s="16"/>
      <c r="P631" s="17"/>
      <c r="Q631" s="17"/>
      <c r="R631" s="17"/>
      <c r="S631" s="17"/>
      <c r="T631" s="17"/>
      <c r="U631" s="17"/>
      <c r="V631" s="17"/>
      <c r="W631" s="17"/>
      <c r="X631" s="17"/>
      <c r="Y631" s="18"/>
      <c r="Z631" s="78"/>
    </row>
    <row r="632" spans="1:26" ht="20.100000000000001" customHeight="1" x14ac:dyDescent="0.15">
      <c r="A632" s="151">
        <f>IF(AND(N632="○",TRIM(O623)=""),1001,0)</f>
        <v>0</v>
      </c>
      <c r="B632" s="78"/>
      <c r="C632" s="183"/>
      <c r="D632" s="187">
        <f t="shared" si="8"/>
        <v>443</v>
      </c>
      <c r="E632" s="188"/>
      <c r="F632" s="188"/>
      <c r="G632" s="145" t="s">
        <v>520</v>
      </c>
      <c r="H632" s="146"/>
      <c r="I632" s="146"/>
      <c r="J632" s="146"/>
      <c r="K632" s="146"/>
      <c r="L632" s="146"/>
      <c r="M632" s="147"/>
      <c r="N632" s="6"/>
      <c r="O632" s="40"/>
      <c r="P632" s="20"/>
      <c r="Q632" s="20"/>
      <c r="R632" s="20"/>
      <c r="S632" s="20"/>
      <c r="T632" s="20"/>
      <c r="U632" s="20"/>
      <c r="V632" s="20"/>
      <c r="W632" s="20"/>
      <c r="X632" s="20"/>
      <c r="Y632" s="21"/>
      <c r="Z632" s="78"/>
    </row>
    <row r="633" spans="1:26" ht="20.100000000000001" customHeight="1" x14ac:dyDescent="0.15">
      <c r="B633" s="78"/>
      <c r="C633" s="183"/>
      <c r="D633" s="189">
        <f t="shared" si="8"/>
        <v>444</v>
      </c>
      <c r="E633" s="182" t="s">
        <v>77</v>
      </c>
      <c r="F633" s="182"/>
      <c r="G633" s="137" t="s">
        <v>521</v>
      </c>
      <c r="H633" s="138"/>
      <c r="I633" s="138"/>
      <c r="J633" s="138"/>
      <c r="K633" s="138"/>
      <c r="L633" s="138"/>
      <c r="M633" s="139"/>
      <c r="N633" s="1"/>
      <c r="O633" s="13"/>
      <c r="P633" s="14"/>
      <c r="Q633" s="14"/>
      <c r="R633" s="14"/>
      <c r="S633" s="14"/>
      <c r="T633" s="14"/>
      <c r="U633" s="14"/>
      <c r="V633" s="14"/>
      <c r="W633" s="14"/>
      <c r="X633" s="14"/>
      <c r="Y633" s="15"/>
      <c r="Z633" s="78"/>
    </row>
    <row r="634" spans="1:26" ht="20.100000000000001" customHeight="1" x14ac:dyDescent="0.15">
      <c r="A634" s="151">
        <f>IF(AND(N634="○",TRIM(O633)=""),1001,0)</f>
        <v>0</v>
      </c>
      <c r="B634" s="78"/>
      <c r="D634" s="144">
        <f t="shared" si="8"/>
        <v>445</v>
      </c>
      <c r="E634" s="181"/>
      <c r="F634" s="181"/>
      <c r="G634" s="145" t="s">
        <v>522</v>
      </c>
      <c r="H634" s="146"/>
      <c r="I634" s="146"/>
      <c r="J634" s="146"/>
      <c r="K634" s="146"/>
      <c r="L634" s="146"/>
      <c r="M634" s="147"/>
      <c r="N634" s="3"/>
      <c r="O634" s="40"/>
      <c r="P634" s="20"/>
      <c r="Q634" s="20"/>
      <c r="R634" s="20"/>
      <c r="S634" s="20"/>
      <c r="T634" s="20"/>
      <c r="U634" s="20"/>
      <c r="V634" s="20"/>
      <c r="W634" s="20"/>
      <c r="X634" s="20"/>
      <c r="Y634" s="21"/>
      <c r="Z634" s="78"/>
    </row>
    <row r="635" spans="1:26" ht="20.100000000000001" customHeight="1" x14ac:dyDescent="0.15">
      <c r="B635" s="78"/>
      <c r="Z635" s="78"/>
    </row>
    <row r="636" spans="1:26" ht="20.100000000000001" customHeight="1" x14ac:dyDescent="0.15">
      <c r="B636" s="78"/>
      <c r="C636" s="103"/>
      <c r="D636" s="49"/>
      <c r="E636" s="49"/>
      <c r="F636" s="49"/>
      <c r="G636" s="49"/>
      <c r="H636" s="49"/>
      <c r="I636" s="49"/>
      <c r="J636" s="49"/>
      <c r="K636" s="49"/>
      <c r="L636" s="49"/>
      <c r="M636" s="49"/>
      <c r="N636" s="49"/>
      <c r="O636" s="49"/>
      <c r="P636" s="49"/>
      <c r="Q636" s="49"/>
      <c r="R636" s="49"/>
      <c r="S636" s="49"/>
      <c r="T636" s="49"/>
      <c r="U636" s="49"/>
      <c r="V636" s="49"/>
      <c r="W636" s="49"/>
      <c r="X636" s="49"/>
      <c r="Y636" s="49"/>
      <c r="Z636" s="190"/>
    </row>
  </sheetData>
  <sheetProtection algorithmName="SHA-512" hashValue="EHvhensTkldCEQszKL17ft2HlLKX8qh1IMtpm/D1Km0kN+kZ7B/9gqBjCnlMJIUUE7gYpG9QGBsoAgwwfY5S8g==" saltValue="nz4eJR+lMON1LWDOAvnBOQ==" spinCount="100000" sheet="1" objects="1" scenarios="1"/>
  <dataConsolidate/>
  <mergeCells count="595">
    <mergeCell ref="W1:Z1"/>
    <mergeCell ref="G627:M627"/>
    <mergeCell ref="G628:M628"/>
    <mergeCell ref="G629:M629"/>
    <mergeCell ref="G630:M630"/>
    <mergeCell ref="G631:M631"/>
    <mergeCell ref="G632:M632"/>
    <mergeCell ref="G633:M633"/>
    <mergeCell ref="G634:M634"/>
    <mergeCell ref="G618:M618"/>
    <mergeCell ref="G619:M619"/>
    <mergeCell ref="G620:M620"/>
    <mergeCell ref="G621:M621"/>
    <mergeCell ref="G622:M622"/>
    <mergeCell ref="G623:M623"/>
    <mergeCell ref="G624:M624"/>
    <mergeCell ref="G625:M625"/>
    <mergeCell ref="G626:M626"/>
    <mergeCell ref="G609:M609"/>
    <mergeCell ref="G610:M610"/>
    <mergeCell ref="G611:M611"/>
    <mergeCell ref="G612:M612"/>
    <mergeCell ref="G613:M613"/>
    <mergeCell ref="G614:M614"/>
    <mergeCell ref="G615:M615"/>
    <mergeCell ref="G616:M616"/>
    <mergeCell ref="G617:M617"/>
    <mergeCell ref="G600:M600"/>
    <mergeCell ref="G601:M601"/>
    <mergeCell ref="G602:M602"/>
    <mergeCell ref="G603:M603"/>
    <mergeCell ref="G604:M604"/>
    <mergeCell ref="G605:M605"/>
    <mergeCell ref="G606:M606"/>
    <mergeCell ref="G607:M607"/>
    <mergeCell ref="G608:M608"/>
    <mergeCell ref="G591:M591"/>
    <mergeCell ref="G592:M592"/>
    <mergeCell ref="G593:M593"/>
    <mergeCell ref="G594:M594"/>
    <mergeCell ref="G595:M595"/>
    <mergeCell ref="G596:M596"/>
    <mergeCell ref="G597:M597"/>
    <mergeCell ref="G598:M598"/>
    <mergeCell ref="G599:M599"/>
    <mergeCell ref="G582:M582"/>
    <mergeCell ref="G583:M583"/>
    <mergeCell ref="G584:M584"/>
    <mergeCell ref="G585:M585"/>
    <mergeCell ref="G586:M586"/>
    <mergeCell ref="G587:M587"/>
    <mergeCell ref="G588:M588"/>
    <mergeCell ref="G589:M589"/>
    <mergeCell ref="G590:M590"/>
    <mergeCell ref="G573:M573"/>
    <mergeCell ref="G574:M574"/>
    <mergeCell ref="G575:M575"/>
    <mergeCell ref="G576:M576"/>
    <mergeCell ref="G577:M577"/>
    <mergeCell ref="G578:M578"/>
    <mergeCell ref="G579:M579"/>
    <mergeCell ref="G580:M580"/>
    <mergeCell ref="G581:M581"/>
    <mergeCell ref="G564:M564"/>
    <mergeCell ref="G565:M565"/>
    <mergeCell ref="G566:M566"/>
    <mergeCell ref="G567:M567"/>
    <mergeCell ref="G568:M568"/>
    <mergeCell ref="G569:M569"/>
    <mergeCell ref="G570:M570"/>
    <mergeCell ref="G571:M571"/>
    <mergeCell ref="G572:M572"/>
    <mergeCell ref="G555:M555"/>
    <mergeCell ref="G556:M556"/>
    <mergeCell ref="G557:M557"/>
    <mergeCell ref="G558:M558"/>
    <mergeCell ref="G559:M559"/>
    <mergeCell ref="G560:M560"/>
    <mergeCell ref="G561:M561"/>
    <mergeCell ref="G562:M562"/>
    <mergeCell ref="G563:M563"/>
    <mergeCell ref="G546:M546"/>
    <mergeCell ref="G547:M547"/>
    <mergeCell ref="G548:M548"/>
    <mergeCell ref="G549:M549"/>
    <mergeCell ref="G550:M550"/>
    <mergeCell ref="G551:M551"/>
    <mergeCell ref="G552:M552"/>
    <mergeCell ref="G553:M553"/>
    <mergeCell ref="G554:M554"/>
    <mergeCell ref="G537:M537"/>
    <mergeCell ref="G538:M538"/>
    <mergeCell ref="G539:M539"/>
    <mergeCell ref="G540:M540"/>
    <mergeCell ref="G541:M541"/>
    <mergeCell ref="G542:M542"/>
    <mergeCell ref="G543:M543"/>
    <mergeCell ref="G544:M544"/>
    <mergeCell ref="G545:M545"/>
    <mergeCell ref="G528:M528"/>
    <mergeCell ref="G529:M529"/>
    <mergeCell ref="G530:M530"/>
    <mergeCell ref="G531:M531"/>
    <mergeCell ref="G532:M532"/>
    <mergeCell ref="G533:M533"/>
    <mergeCell ref="G534:M534"/>
    <mergeCell ref="G535:M535"/>
    <mergeCell ref="G536:M536"/>
    <mergeCell ref="G519:M519"/>
    <mergeCell ref="G520:M520"/>
    <mergeCell ref="G521:M521"/>
    <mergeCell ref="G522:M522"/>
    <mergeCell ref="G523:M523"/>
    <mergeCell ref="G524:M524"/>
    <mergeCell ref="G525:M525"/>
    <mergeCell ref="G526:M526"/>
    <mergeCell ref="G527:M527"/>
    <mergeCell ref="G510:M510"/>
    <mergeCell ref="G511:M511"/>
    <mergeCell ref="G512:M512"/>
    <mergeCell ref="G513:M513"/>
    <mergeCell ref="G514:M514"/>
    <mergeCell ref="G515:M515"/>
    <mergeCell ref="G516:M516"/>
    <mergeCell ref="G517:M517"/>
    <mergeCell ref="G518:M518"/>
    <mergeCell ref="G501:M501"/>
    <mergeCell ref="G502:M502"/>
    <mergeCell ref="G503:M503"/>
    <mergeCell ref="G504:M504"/>
    <mergeCell ref="G505:M505"/>
    <mergeCell ref="G506:M506"/>
    <mergeCell ref="G507:M507"/>
    <mergeCell ref="G508:M508"/>
    <mergeCell ref="G509:M509"/>
    <mergeCell ref="G492:M492"/>
    <mergeCell ref="G493:M493"/>
    <mergeCell ref="G494:M494"/>
    <mergeCell ref="G495:M495"/>
    <mergeCell ref="G496:M496"/>
    <mergeCell ref="G497:M497"/>
    <mergeCell ref="G498:M498"/>
    <mergeCell ref="G499:M499"/>
    <mergeCell ref="G500:M500"/>
    <mergeCell ref="G483:M483"/>
    <mergeCell ref="G484:M484"/>
    <mergeCell ref="G485:M485"/>
    <mergeCell ref="G486:M486"/>
    <mergeCell ref="G487:M487"/>
    <mergeCell ref="G488:M488"/>
    <mergeCell ref="G489:M489"/>
    <mergeCell ref="G490:M490"/>
    <mergeCell ref="G491:M491"/>
    <mergeCell ref="G471:M471"/>
    <mergeCell ref="G472:M472"/>
    <mergeCell ref="G473:M473"/>
    <mergeCell ref="G474:M474"/>
    <mergeCell ref="G475:M475"/>
    <mergeCell ref="G479:M479"/>
    <mergeCell ref="G480:M480"/>
    <mergeCell ref="G481:M481"/>
    <mergeCell ref="G482:M482"/>
    <mergeCell ref="G478:M478"/>
    <mergeCell ref="G462:M462"/>
    <mergeCell ref="G463:M463"/>
    <mergeCell ref="G464:M464"/>
    <mergeCell ref="G465:M465"/>
    <mergeCell ref="G466:M466"/>
    <mergeCell ref="G467:M467"/>
    <mergeCell ref="G468:M468"/>
    <mergeCell ref="G469:M469"/>
    <mergeCell ref="G470:M470"/>
    <mergeCell ref="G453:M453"/>
    <mergeCell ref="G454:M454"/>
    <mergeCell ref="G455:M455"/>
    <mergeCell ref="G456:M456"/>
    <mergeCell ref="G457:M457"/>
    <mergeCell ref="G458:M458"/>
    <mergeCell ref="G459:M459"/>
    <mergeCell ref="G460:M460"/>
    <mergeCell ref="G461:M461"/>
    <mergeCell ref="G444:M444"/>
    <mergeCell ref="G445:M445"/>
    <mergeCell ref="G446:M446"/>
    <mergeCell ref="G447:M447"/>
    <mergeCell ref="G448:M448"/>
    <mergeCell ref="G449:M449"/>
    <mergeCell ref="G450:M450"/>
    <mergeCell ref="G451:M451"/>
    <mergeCell ref="G452:M452"/>
    <mergeCell ref="G435:M435"/>
    <mergeCell ref="G436:M436"/>
    <mergeCell ref="G437:M437"/>
    <mergeCell ref="G438:M438"/>
    <mergeCell ref="G439:M439"/>
    <mergeCell ref="G440:M440"/>
    <mergeCell ref="G441:M441"/>
    <mergeCell ref="G442:M442"/>
    <mergeCell ref="G443:M443"/>
    <mergeCell ref="G426:M426"/>
    <mergeCell ref="G427:M427"/>
    <mergeCell ref="G428:M428"/>
    <mergeCell ref="G429:M429"/>
    <mergeCell ref="G430:M430"/>
    <mergeCell ref="G431:M431"/>
    <mergeCell ref="G432:M432"/>
    <mergeCell ref="G433:M433"/>
    <mergeCell ref="G434:M434"/>
    <mergeCell ref="G417:M417"/>
    <mergeCell ref="G418:M418"/>
    <mergeCell ref="G419:M419"/>
    <mergeCell ref="G420:M420"/>
    <mergeCell ref="G421:M421"/>
    <mergeCell ref="G422:M422"/>
    <mergeCell ref="G423:M423"/>
    <mergeCell ref="G424:M424"/>
    <mergeCell ref="G425:M425"/>
    <mergeCell ref="G408:M408"/>
    <mergeCell ref="G409:M409"/>
    <mergeCell ref="G410:M410"/>
    <mergeCell ref="G411:M411"/>
    <mergeCell ref="G412:M412"/>
    <mergeCell ref="G413:M413"/>
    <mergeCell ref="G414:M414"/>
    <mergeCell ref="G415:M415"/>
    <mergeCell ref="G416:M416"/>
    <mergeCell ref="G399:M399"/>
    <mergeCell ref="G400:M400"/>
    <mergeCell ref="G401:M401"/>
    <mergeCell ref="G402:M402"/>
    <mergeCell ref="G403:M403"/>
    <mergeCell ref="G404:M404"/>
    <mergeCell ref="G388:M388"/>
    <mergeCell ref="G389:M389"/>
    <mergeCell ref="G390:M390"/>
    <mergeCell ref="G391:M391"/>
    <mergeCell ref="G392:M392"/>
    <mergeCell ref="G393:M393"/>
    <mergeCell ref="G394:M394"/>
    <mergeCell ref="G395:M395"/>
    <mergeCell ref="G396:M396"/>
    <mergeCell ref="G381:M381"/>
    <mergeCell ref="G382:M382"/>
    <mergeCell ref="G383:M383"/>
    <mergeCell ref="G384:M384"/>
    <mergeCell ref="G385:M385"/>
    <mergeCell ref="G386:M386"/>
    <mergeCell ref="G387:M387"/>
    <mergeCell ref="G397:M397"/>
    <mergeCell ref="G398:M398"/>
    <mergeCell ref="G372:M372"/>
    <mergeCell ref="G373:M373"/>
    <mergeCell ref="G374:M374"/>
    <mergeCell ref="G375:M375"/>
    <mergeCell ref="G376:M376"/>
    <mergeCell ref="G377:M377"/>
    <mergeCell ref="G378:M378"/>
    <mergeCell ref="G379:M379"/>
    <mergeCell ref="G380:M380"/>
    <mergeCell ref="G363:M363"/>
    <mergeCell ref="G364:M364"/>
    <mergeCell ref="G365:M365"/>
    <mergeCell ref="G366:M366"/>
    <mergeCell ref="G367:M367"/>
    <mergeCell ref="G368:M368"/>
    <mergeCell ref="G369:M369"/>
    <mergeCell ref="G370:M370"/>
    <mergeCell ref="G371:M371"/>
    <mergeCell ref="G354:M354"/>
    <mergeCell ref="G355:M355"/>
    <mergeCell ref="G356:M356"/>
    <mergeCell ref="G357:M357"/>
    <mergeCell ref="G358:M358"/>
    <mergeCell ref="G359:M359"/>
    <mergeCell ref="G360:M360"/>
    <mergeCell ref="G361:M361"/>
    <mergeCell ref="G362:M362"/>
    <mergeCell ref="G345:M345"/>
    <mergeCell ref="G346:M346"/>
    <mergeCell ref="G347:M347"/>
    <mergeCell ref="G348:M348"/>
    <mergeCell ref="G349:M349"/>
    <mergeCell ref="G350:M350"/>
    <mergeCell ref="G351:M351"/>
    <mergeCell ref="G352:M352"/>
    <mergeCell ref="G353:M353"/>
    <mergeCell ref="G336:M336"/>
    <mergeCell ref="G337:M337"/>
    <mergeCell ref="G338:M338"/>
    <mergeCell ref="G339:M339"/>
    <mergeCell ref="G340:M340"/>
    <mergeCell ref="G341:M341"/>
    <mergeCell ref="G342:M342"/>
    <mergeCell ref="G343:M343"/>
    <mergeCell ref="G344:M344"/>
    <mergeCell ref="G327:M327"/>
    <mergeCell ref="G328:M328"/>
    <mergeCell ref="G329:M329"/>
    <mergeCell ref="G330:M330"/>
    <mergeCell ref="G331:M331"/>
    <mergeCell ref="G332:M332"/>
    <mergeCell ref="G333:M333"/>
    <mergeCell ref="G334:M334"/>
    <mergeCell ref="G335:M335"/>
    <mergeCell ref="G318:M318"/>
    <mergeCell ref="G319:M319"/>
    <mergeCell ref="G320:M320"/>
    <mergeCell ref="G321:M321"/>
    <mergeCell ref="G322:M322"/>
    <mergeCell ref="G323:M323"/>
    <mergeCell ref="G324:M324"/>
    <mergeCell ref="G325:M325"/>
    <mergeCell ref="G326:M326"/>
    <mergeCell ref="G309:M309"/>
    <mergeCell ref="G310:M310"/>
    <mergeCell ref="G311:M311"/>
    <mergeCell ref="G312:M312"/>
    <mergeCell ref="G313:M313"/>
    <mergeCell ref="G314:M314"/>
    <mergeCell ref="G315:M315"/>
    <mergeCell ref="G316:M316"/>
    <mergeCell ref="G317:M317"/>
    <mergeCell ref="G300:M300"/>
    <mergeCell ref="G301:M301"/>
    <mergeCell ref="G302:M302"/>
    <mergeCell ref="G303:M303"/>
    <mergeCell ref="G304:M304"/>
    <mergeCell ref="G305:M305"/>
    <mergeCell ref="G306:M306"/>
    <mergeCell ref="G307:M307"/>
    <mergeCell ref="G308:M308"/>
    <mergeCell ref="G291:M291"/>
    <mergeCell ref="G292:M292"/>
    <mergeCell ref="G293:M293"/>
    <mergeCell ref="G294:M294"/>
    <mergeCell ref="G295:M295"/>
    <mergeCell ref="G296:M296"/>
    <mergeCell ref="G297:M297"/>
    <mergeCell ref="G298:M298"/>
    <mergeCell ref="G299:M299"/>
    <mergeCell ref="G282:M282"/>
    <mergeCell ref="G283:M283"/>
    <mergeCell ref="G284:M284"/>
    <mergeCell ref="G285:M285"/>
    <mergeCell ref="G286:M286"/>
    <mergeCell ref="G287:M287"/>
    <mergeCell ref="G288:M288"/>
    <mergeCell ref="G289:M289"/>
    <mergeCell ref="G290:M290"/>
    <mergeCell ref="G273:M273"/>
    <mergeCell ref="G274:M274"/>
    <mergeCell ref="G275:M275"/>
    <mergeCell ref="G276:M276"/>
    <mergeCell ref="G277:M277"/>
    <mergeCell ref="G278:M278"/>
    <mergeCell ref="G279:M279"/>
    <mergeCell ref="G280:M280"/>
    <mergeCell ref="G281:M281"/>
    <mergeCell ref="G264:M264"/>
    <mergeCell ref="G265:M265"/>
    <mergeCell ref="G266:M266"/>
    <mergeCell ref="G267:M267"/>
    <mergeCell ref="G268:M268"/>
    <mergeCell ref="G269:M269"/>
    <mergeCell ref="G270:M270"/>
    <mergeCell ref="G271:M271"/>
    <mergeCell ref="G272:M272"/>
    <mergeCell ref="G255:M255"/>
    <mergeCell ref="G256:M256"/>
    <mergeCell ref="G257:M257"/>
    <mergeCell ref="G258:M258"/>
    <mergeCell ref="G259:M259"/>
    <mergeCell ref="G260:M260"/>
    <mergeCell ref="G261:M261"/>
    <mergeCell ref="G262:M262"/>
    <mergeCell ref="G263:M263"/>
    <mergeCell ref="G246:M246"/>
    <mergeCell ref="G247:M247"/>
    <mergeCell ref="G248:M248"/>
    <mergeCell ref="G249:M249"/>
    <mergeCell ref="G250:M250"/>
    <mergeCell ref="G251:M251"/>
    <mergeCell ref="G252:M252"/>
    <mergeCell ref="G253:M253"/>
    <mergeCell ref="G254:M254"/>
    <mergeCell ref="G237:M237"/>
    <mergeCell ref="G238:M238"/>
    <mergeCell ref="G239:M239"/>
    <mergeCell ref="G240:M240"/>
    <mergeCell ref="G241:M241"/>
    <mergeCell ref="G242:M242"/>
    <mergeCell ref="G243:M243"/>
    <mergeCell ref="G244:M244"/>
    <mergeCell ref="G245:M245"/>
    <mergeCell ref="G228:M228"/>
    <mergeCell ref="G229:M229"/>
    <mergeCell ref="G230:M230"/>
    <mergeCell ref="G231:M231"/>
    <mergeCell ref="G232:M232"/>
    <mergeCell ref="G233:M233"/>
    <mergeCell ref="G234:M234"/>
    <mergeCell ref="G235:M235"/>
    <mergeCell ref="G236:M236"/>
    <mergeCell ref="G219:M219"/>
    <mergeCell ref="G220:M220"/>
    <mergeCell ref="G221:M221"/>
    <mergeCell ref="G222:M222"/>
    <mergeCell ref="G223:M223"/>
    <mergeCell ref="G224:M224"/>
    <mergeCell ref="G225:M225"/>
    <mergeCell ref="G226:M226"/>
    <mergeCell ref="G227:M227"/>
    <mergeCell ref="G210:M210"/>
    <mergeCell ref="G211:M211"/>
    <mergeCell ref="G212:M212"/>
    <mergeCell ref="G213:M213"/>
    <mergeCell ref="G214:M214"/>
    <mergeCell ref="G215:M215"/>
    <mergeCell ref="G216:M216"/>
    <mergeCell ref="G217:M217"/>
    <mergeCell ref="G218:M218"/>
    <mergeCell ref="O580:Y592"/>
    <mergeCell ref="O593:Y604"/>
    <mergeCell ref="O605:Y611"/>
    <mergeCell ref="O612:Y622"/>
    <mergeCell ref="O623:Y632"/>
    <mergeCell ref="O633:Y634"/>
    <mergeCell ref="O479:Y491"/>
    <mergeCell ref="O492:Y501"/>
    <mergeCell ref="O502:Y512"/>
    <mergeCell ref="O513:Y525"/>
    <mergeCell ref="O526:Y536"/>
    <mergeCell ref="O537:Y550"/>
    <mergeCell ref="O551:Y560"/>
    <mergeCell ref="O561:Y569"/>
    <mergeCell ref="O570:Y579"/>
    <mergeCell ref="O478:Y478"/>
    <mergeCell ref="O408:Y416"/>
    <mergeCell ref="O417:Y423"/>
    <mergeCell ref="O424:Y432"/>
    <mergeCell ref="O433:Y444"/>
    <mergeCell ref="O445:Y455"/>
    <mergeCell ref="O456:Y464"/>
    <mergeCell ref="O465:Y473"/>
    <mergeCell ref="O474:Y475"/>
    <mergeCell ref="O328:Y337"/>
    <mergeCell ref="O338:Y345"/>
    <mergeCell ref="O346:Y359"/>
    <mergeCell ref="O360:Y368"/>
    <mergeCell ref="O369:Y381"/>
    <mergeCell ref="O382:Y392"/>
    <mergeCell ref="O393:Y401"/>
    <mergeCell ref="O402:Y404"/>
    <mergeCell ref="O407:Y407"/>
    <mergeCell ref="O264:Y270"/>
    <mergeCell ref="O271:Y278"/>
    <mergeCell ref="O279:Y287"/>
    <mergeCell ref="O288:Y298"/>
    <mergeCell ref="O299:Y303"/>
    <mergeCell ref="O304:Y317"/>
    <mergeCell ref="O318:Y327"/>
    <mergeCell ref="G184:M184"/>
    <mergeCell ref="G185:M185"/>
    <mergeCell ref="G186:M186"/>
    <mergeCell ref="G187:M187"/>
    <mergeCell ref="G188:M188"/>
    <mergeCell ref="G189:M189"/>
    <mergeCell ref="G190:M190"/>
    <mergeCell ref="G191:M191"/>
    <mergeCell ref="G192:M192"/>
    <mergeCell ref="G193:M193"/>
    <mergeCell ref="G194:M194"/>
    <mergeCell ref="G195:M195"/>
    <mergeCell ref="G196:M196"/>
    <mergeCell ref="G197:M197"/>
    <mergeCell ref="G198:M198"/>
    <mergeCell ref="G199:M199"/>
    <mergeCell ref="G200:M200"/>
    <mergeCell ref="I149:M149"/>
    <mergeCell ref="I63:M63"/>
    <mergeCell ref="I24:Y24"/>
    <mergeCell ref="I28:Y28"/>
    <mergeCell ref="I87:Y87"/>
    <mergeCell ref="C60:H60"/>
    <mergeCell ref="I40:M40"/>
    <mergeCell ref="I34:M34"/>
    <mergeCell ref="I81:Y81"/>
    <mergeCell ref="I79:Y79"/>
    <mergeCell ref="I20:M20"/>
    <mergeCell ref="I22:Y22"/>
    <mergeCell ref="I26:Y26"/>
    <mergeCell ref="I30:Y30"/>
    <mergeCell ref="I36:M36"/>
    <mergeCell ref="I32:Y32"/>
    <mergeCell ref="I38:Y38"/>
    <mergeCell ref="I77:Y77"/>
    <mergeCell ref="I75:Y75"/>
    <mergeCell ref="J76:Y76"/>
    <mergeCell ref="J74:Y74"/>
    <mergeCell ref="C13:H13"/>
    <mergeCell ref="I71:Y71"/>
    <mergeCell ref="I73:Y73"/>
    <mergeCell ref="I172:M172"/>
    <mergeCell ref="J173:Y173"/>
    <mergeCell ref="O183:Y183"/>
    <mergeCell ref="O184:Y195"/>
    <mergeCell ref="O196:Y207"/>
    <mergeCell ref="O208:Y219"/>
    <mergeCell ref="G183:M183"/>
    <mergeCell ref="I168:M168"/>
    <mergeCell ref="I170:M170"/>
    <mergeCell ref="I155:Y155"/>
    <mergeCell ref="I85:M85"/>
    <mergeCell ref="I83:M83"/>
    <mergeCell ref="I69:M69"/>
    <mergeCell ref="I116:Y116"/>
    <mergeCell ref="I114:Y114"/>
    <mergeCell ref="I112:Y112"/>
    <mergeCell ref="C146:H146"/>
    <mergeCell ref="I161:M161"/>
    <mergeCell ref="I159:M159"/>
    <mergeCell ref="I157:Y157"/>
    <mergeCell ref="C109:H109"/>
    <mergeCell ref="E478:F478"/>
    <mergeCell ref="E183:F183"/>
    <mergeCell ref="E184:F195"/>
    <mergeCell ref="E196:F207"/>
    <mergeCell ref="E208:F219"/>
    <mergeCell ref="C166:H166"/>
    <mergeCell ref="G407:M407"/>
    <mergeCell ref="C179:H179"/>
    <mergeCell ref="E264:F270"/>
    <mergeCell ref="E402:F404"/>
    <mergeCell ref="E360:F368"/>
    <mergeCell ref="E369:F381"/>
    <mergeCell ref="E382:F392"/>
    <mergeCell ref="E393:F401"/>
    <mergeCell ref="E271:F278"/>
    <mergeCell ref="E279:F287"/>
    <mergeCell ref="E288:F298"/>
    <mergeCell ref="E299:F303"/>
    <mergeCell ref="E304:F317"/>
    <mergeCell ref="E318:F327"/>
    <mergeCell ref="E328:F337"/>
    <mergeCell ref="E338:F345"/>
    <mergeCell ref="E346:F359"/>
    <mergeCell ref="E250:F263"/>
    <mergeCell ref="O220:Y232"/>
    <mergeCell ref="O233:Y241"/>
    <mergeCell ref="O242:Y249"/>
    <mergeCell ref="O250:Y263"/>
    <mergeCell ref="D181:Y181"/>
    <mergeCell ref="I174:M174"/>
    <mergeCell ref="D111:Y111"/>
    <mergeCell ref="I151:M151"/>
    <mergeCell ref="I122:Y122"/>
    <mergeCell ref="I120:M120"/>
    <mergeCell ref="I118:M118"/>
    <mergeCell ref="E220:F232"/>
    <mergeCell ref="E233:F241"/>
    <mergeCell ref="E242:F249"/>
    <mergeCell ref="I153:Y153"/>
    <mergeCell ref="G201:M201"/>
    <mergeCell ref="G202:M202"/>
    <mergeCell ref="G203:M203"/>
    <mergeCell ref="G204:M204"/>
    <mergeCell ref="G205:M205"/>
    <mergeCell ref="G206:M206"/>
    <mergeCell ref="G207:M207"/>
    <mergeCell ref="G208:M208"/>
    <mergeCell ref="G209:M209"/>
    <mergeCell ref="E612:F622"/>
    <mergeCell ref="E623:F632"/>
    <mergeCell ref="E633:F634"/>
    <mergeCell ref="E408:F416"/>
    <mergeCell ref="E407:F407"/>
    <mergeCell ref="E417:F423"/>
    <mergeCell ref="E424:F432"/>
    <mergeCell ref="E433:F444"/>
    <mergeCell ref="E445:F455"/>
    <mergeCell ref="E456:F464"/>
    <mergeCell ref="E465:F473"/>
    <mergeCell ref="E479:F491"/>
    <mergeCell ref="E492:F501"/>
    <mergeCell ref="E502:F512"/>
    <mergeCell ref="E513:F525"/>
    <mergeCell ref="E526:F536"/>
    <mergeCell ref="E537:F550"/>
    <mergeCell ref="E551:F560"/>
    <mergeCell ref="E561:F569"/>
    <mergeCell ref="E570:F579"/>
    <mergeCell ref="E605:F611"/>
    <mergeCell ref="E580:F592"/>
    <mergeCell ref="E593:F604"/>
    <mergeCell ref="E474:F475"/>
  </mergeCells>
  <phoneticPr fontId="5"/>
  <conditionalFormatting sqref="I20:M20">
    <cfRule type="expression" dxfId="522" priority="523" stopIfTrue="1">
      <formula>TRIM($I20)=""</formula>
    </cfRule>
  </conditionalFormatting>
  <conditionalFormatting sqref="I22:Y22">
    <cfRule type="expression" dxfId="521" priority="522" stopIfTrue="1">
      <formula>AND(TRIM($I22)&lt;&gt;"", OR(ISERROR(FIND("@"&amp;LEFT($I22,3)&amp;"@", 都道府県3))=FALSE, ISERROR(FIND("@"&amp;LEFT($I22,4)&amp;"@",都道府県4))=FALSE))=FALSE</formula>
    </cfRule>
  </conditionalFormatting>
  <conditionalFormatting sqref="I24:Y24">
    <cfRule type="expression" dxfId="520" priority="521" stopIfTrue="1">
      <formula>TRIM($I24)=""</formula>
    </cfRule>
  </conditionalFormatting>
  <conditionalFormatting sqref="I26:Y26">
    <cfRule type="expression" dxfId="519" priority="520" stopIfTrue="1">
      <formula>TRIM($I26)=""</formula>
    </cfRule>
  </conditionalFormatting>
  <conditionalFormatting sqref="I28:Y28">
    <cfRule type="expression" dxfId="518" priority="519" stopIfTrue="1">
      <formula>TRIM($I28)=""</formula>
    </cfRule>
  </conditionalFormatting>
  <conditionalFormatting sqref="I30:Y30">
    <cfRule type="expression" dxfId="517" priority="518" stopIfTrue="1">
      <formula>TRIM($I30)=""</formula>
    </cfRule>
  </conditionalFormatting>
  <conditionalFormatting sqref="I32:Y32">
    <cfRule type="expression" dxfId="516" priority="517" stopIfTrue="1">
      <formula>TRIM($I32)=""</formula>
    </cfRule>
  </conditionalFormatting>
  <conditionalFormatting sqref="I34:M34">
    <cfRule type="expression" dxfId="515" priority="516" stopIfTrue="1">
      <formula>NOT(AND(TRIM($I34)&lt;&gt;"",ISNUMBER(VALUE(SUBSTITUTE($I34,"-","")))))</formula>
    </cfRule>
  </conditionalFormatting>
  <conditionalFormatting sqref="I36:M36">
    <cfRule type="expression" dxfId="514" priority="515" stopIfTrue="1">
      <formula>NOT(AND($I36&lt;&gt;"",ISNUMBER(VALUE(SUBSTITUTE($I36,"-","")))))</formula>
    </cfRule>
  </conditionalFormatting>
  <conditionalFormatting sqref="I40:M40">
    <cfRule type="expression" dxfId="513" priority="514" stopIfTrue="1">
      <formula>AND($I40&lt;&gt;"一致する", $I40&lt;&gt;"一致しない")</formula>
    </cfRule>
  </conditionalFormatting>
  <conditionalFormatting sqref="I63:M63">
    <cfRule type="expression" dxfId="512" priority="513" stopIfTrue="1">
      <formula>AND($I63&lt;&gt;"しない", $I63&lt;&gt;"する")</formula>
    </cfRule>
  </conditionalFormatting>
  <conditionalFormatting sqref="I69:M69">
    <cfRule type="expression" dxfId="511" priority="512" stopIfTrue="1">
      <formula>OR(AND($I63="する",TRIM($I69)=""),AND($I63="しない",NOT(ISBLANK($I69))))</formula>
    </cfRule>
  </conditionalFormatting>
  <conditionalFormatting sqref="I71:Y71">
    <cfRule type="expression" dxfId="510" priority="511" stopIfTrue="1">
      <formula>OR(AND($I63="する",AND($I71&lt;&gt;"", OR(ISERROR(FIND("@"&amp;LEFT($I71,3)&amp;"@", 都道府県3))=FALSE, ISERROR(FIND("@"&amp;LEFT($I71,4)&amp;"@",都道府県4))=FALSE))=FALSE),AND($I63="しない",NOT(ISBLANK($I71))))</formula>
    </cfRule>
  </conditionalFormatting>
  <conditionalFormatting sqref="I73:Y73">
    <cfRule type="expression" dxfId="509" priority="510" stopIfTrue="1">
      <formula>OR(AND($I63="する",TRIM($I73)=""),AND($I63="しない",NOT(ISBLANK($I73))))</formula>
    </cfRule>
  </conditionalFormatting>
  <conditionalFormatting sqref="I75:Y75">
    <cfRule type="expression" dxfId="508" priority="509" stopIfTrue="1">
      <formula>OR(AND($I63="する",TRIM($I75)=""),AND($I63="しない",NOT(ISBLANK($I75))))</formula>
    </cfRule>
  </conditionalFormatting>
  <conditionalFormatting sqref="I77:Y77">
    <cfRule type="expression" dxfId="507" priority="508" stopIfTrue="1">
      <formula>OR(AND($I63="する",TRIM($I77)=""),AND($I63="しない",NOT(ISBLANK($I77))))</formula>
    </cfRule>
  </conditionalFormatting>
  <conditionalFormatting sqref="I79:Y79">
    <cfRule type="expression" dxfId="506" priority="507" stopIfTrue="1">
      <formula>OR(AND($I63="する",TRIM($I79)=""),AND($I63="しない",NOT(ISBLANK($I79))))</formula>
    </cfRule>
  </conditionalFormatting>
  <conditionalFormatting sqref="I81:Y81">
    <cfRule type="expression" dxfId="505" priority="506" stopIfTrue="1">
      <formula>OR(AND($I63="する",TRIM($I81)=""),AND($I63="しない",NOT(ISBLANK($I81))))</formula>
    </cfRule>
  </conditionalFormatting>
  <conditionalFormatting sqref="I83:M83">
    <cfRule type="expression" dxfId="504" priority="505" stopIfTrue="1">
      <formula>OR(AND($I63="する",NOT(AND(TRIM($I83)&lt;&gt;"",ISNUMBER(VALUE(SUBSTITUTE($I83,"-","")))))), AND($I63="しない",NOT(ISBLANK($I83))))</formula>
    </cfRule>
  </conditionalFormatting>
  <conditionalFormatting sqref="I85:M85">
    <cfRule type="expression" dxfId="503" priority="504" stopIfTrue="1">
      <formula>OR(AND($I63="する",NOT(AND($I85&lt;&gt;"",ISNUMBER(VALUE(SUBSTITUTE($I85,"-","")))))), AND($I63="しない",NOT(ISBLANK($I85))))</formula>
    </cfRule>
  </conditionalFormatting>
  <conditionalFormatting sqref="I87:Y87">
    <cfRule type="expression" dxfId="502" priority="503" stopIfTrue="1">
      <formula>AND($I63="しない",NOT(ISBLANK($I87)))</formula>
    </cfRule>
  </conditionalFormatting>
  <conditionalFormatting sqref="I112:Y112">
    <cfRule type="expression" dxfId="501" priority="502" stopIfTrue="1">
      <formula>TRIM($I112)=""</formula>
    </cfRule>
  </conditionalFormatting>
  <conditionalFormatting sqref="I116:Y116">
    <cfRule type="expression" dxfId="500" priority="501" stopIfTrue="1">
      <formula>TRIM($I116)=""</formula>
    </cfRule>
  </conditionalFormatting>
  <conditionalFormatting sqref="I118:M118">
    <cfRule type="expression" dxfId="499" priority="500" stopIfTrue="1">
      <formula>NOT(AND($I118&lt;&gt;"",ISNUMBER(VALUE(SUBSTITUTE($I118,"-","")))))</formula>
    </cfRule>
  </conditionalFormatting>
  <conditionalFormatting sqref="I120:M120">
    <cfRule type="expression" dxfId="498" priority="499" stopIfTrue="1">
      <formula>AND(TRIM($I120)&lt;&gt;"",NOT(ISNUMBER(VALUE(SUBSTITUTE($I120,"-","")))))</formula>
    </cfRule>
  </conditionalFormatting>
  <conditionalFormatting sqref="I149:M149">
    <cfRule type="expression" dxfId="497" priority="498" stopIfTrue="1">
      <formula>AND($I149&lt;&gt;"しない", $I149&lt;&gt;"する")</formula>
    </cfRule>
  </conditionalFormatting>
  <conditionalFormatting sqref="I151:M151">
    <cfRule type="expression" dxfId="496" priority="497" stopIfTrue="1">
      <formula>AND($I149="する",TRIM($I151)="")</formula>
    </cfRule>
  </conditionalFormatting>
  <conditionalFormatting sqref="I153:Y153">
    <cfRule type="expression" dxfId="495" priority="496" stopIfTrue="1">
      <formula>AND($I149="する",TRIM($I153)="")</formula>
    </cfRule>
  </conditionalFormatting>
  <conditionalFormatting sqref="I157:Y157">
    <cfRule type="expression" dxfId="494" priority="495" stopIfTrue="1">
      <formula>AND($I149="する",TRIM($I157)="")</formula>
    </cfRule>
  </conditionalFormatting>
  <conditionalFormatting sqref="I159:M159">
    <cfRule type="expression" dxfId="493" priority="494" stopIfTrue="1">
      <formula>AND($I149="する",NOT(AND(TRIM($I159)&lt;&gt;"",ISNUMBER(VALUE(SUBSTITUTE($I159,"-",""))))))</formula>
    </cfRule>
  </conditionalFormatting>
  <conditionalFormatting sqref="I161:M161">
    <cfRule type="expression" dxfId="492" priority="493" stopIfTrue="1">
      <formula>AND($I149="する",AND(TRIM($I161)&lt;&gt;"",NOT(ISNUMBER(VALUE(SUBSTITUTE($I161,"-",""))))))</formula>
    </cfRule>
  </conditionalFormatting>
  <conditionalFormatting sqref="I172:M172">
    <cfRule type="expression" dxfId="491" priority="492" stopIfTrue="1">
      <formula>TRIM(I172)=""</formula>
    </cfRule>
  </conditionalFormatting>
  <conditionalFormatting sqref="I174:M174">
    <cfRule type="expression" dxfId="490" priority="491" stopIfTrue="1">
      <formula>AND($I174&lt;&gt;"無", $I174&lt;&gt;"有")</formula>
    </cfRule>
  </conditionalFormatting>
  <conditionalFormatting sqref="N184">
    <cfRule type="expression" dxfId="489" priority="490" stopIfTrue="1">
      <formula>希望&lt;&gt;0</formula>
    </cfRule>
  </conditionalFormatting>
  <conditionalFormatting sqref="N185">
    <cfRule type="expression" dxfId="488" priority="489" stopIfTrue="1">
      <formula>希望&lt;&gt;0</formula>
    </cfRule>
  </conditionalFormatting>
  <conditionalFormatting sqref="N186">
    <cfRule type="expression" dxfId="487" priority="488" stopIfTrue="1">
      <formula>希望&lt;&gt;0</formula>
    </cfRule>
  </conditionalFormatting>
  <conditionalFormatting sqref="N187">
    <cfRule type="expression" dxfId="486" priority="487" stopIfTrue="1">
      <formula>希望&lt;&gt;0</formula>
    </cfRule>
  </conditionalFormatting>
  <conditionalFormatting sqref="N188">
    <cfRule type="expression" dxfId="485" priority="486" stopIfTrue="1">
      <formula>希望&lt;&gt;0</formula>
    </cfRule>
  </conditionalFormatting>
  <conditionalFormatting sqref="N189">
    <cfRule type="expression" dxfId="484" priority="485" stopIfTrue="1">
      <formula>希望&lt;&gt;0</formula>
    </cfRule>
  </conditionalFormatting>
  <conditionalFormatting sqref="N190">
    <cfRule type="expression" dxfId="483" priority="484" stopIfTrue="1">
      <formula>希望&lt;&gt;0</formula>
    </cfRule>
  </conditionalFormatting>
  <conditionalFormatting sqref="N191">
    <cfRule type="expression" dxfId="482" priority="483" stopIfTrue="1">
      <formula>希望&lt;&gt;0</formula>
    </cfRule>
  </conditionalFormatting>
  <conditionalFormatting sqref="N192">
    <cfRule type="expression" dxfId="481" priority="482" stopIfTrue="1">
      <formula>希望&lt;&gt;0</formula>
    </cfRule>
  </conditionalFormatting>
  <conditionalFormatting sqref="N193">
    <cfRule type="expression" dxfId="480" priority="481" stopIfTrue="1">
      <formula>希望&lt;&gt;0</formula>
    </cfRule>
  </conditionalFormatting>
  <conditionalFormatting sqref="N194">
    <cfRule type="expression" dxfId="479" priority="480" stopIfTrue="1">
      <formula>希望&lt;&gt;0</formula>
    </cfRule>
  </conditionalFormatting>
  <conditionalFormatting sqref="N195">
    <cfRule type="expression" dxfId="478" priority="479" stopIfTrue="1">
      <formula>希望&lt;&gt;0</formula>
    </cfRule>
  </conditionalFormatting>
  <conditionalFormatting sqref="O184:Y195">
    <cfRule type="expression" dxfId="477" priority="478" stopIfTrue="1">
      <formula>AND(N195="○",TRIM(O184)="")</formula>
    </cfRule>
  </conditionalFormatting>
  <conditionalFormatting sqref="N196">
    <cfRule type="expression" dxfId="476" priority="477" stopIfTrue="1">
      <formula>希望&lt;&gt;0</formula>
    </cfRule>
  </conditionalFormatting>
  <conditionalFormatting sqref="N197">
    <cfRule type="expression" dxfId="475" priority="476" stopIfTrue="1">
      <formula>希望&lt;&gt;0</formula>
    </cfRule>
  </conditionalFormatting>
  <conditionalFormatting sqref="N198">
    <cfRule type="expression" dxfId="474" priority="475" stopIfTrue="1">
      <formula>希望&lt;&gt;0</formula>
    </cfRule>
  </conditionalFormatting>
  <conditionalFormatting sqref="N199">
    <cfRule type="expression" dxfId="473" priority="474" stopIfTrue="1">
      <formula>希望&lt;&gt;0</formula>
    </cfRule>
  </conditionalFormatting>
  <conditionalFormatting sqref="N200">
    <cfRule type="expression" dxfId="472" priority="473" stopIfTrue="1">
      <formula>希望&lt;&gt;0</formula>
    </cfRule>
  </conditionalFormatting>
  <conditionalFormatting sqref="N201">
    <cfRule type="expression" dxfId="471" priority="472" stopIfTrue="1">
      <formula>希望&lt;&gt;0</formula>
    </cfRule>
  </conditionalFormatting>
  <conditionalFormatting sqref="N202">
    <cfRule type="expression" dxfId="470" priority="471" stopIfTrue="1">
      <formula>希望&lt;&gt;0</formula>
    </cfRule>
  </conditionalFormatting>
  <conditionalFormatting sqref="N203">
    <cfRule type="expression" dxfId="469" priority="470" stopIfTrue="1">
      <formula>希望&lt;&gt;0</formula>
    </cfRule>
  </conditionalFormatting>
  <conditionalFormatting sqref="N204">
    <cfRule type="expression" dxfId="468" priority="469" stopIfTrue="1">
      <formula>希望&lt;&gt;0</formula>
    </cfRule>
  </conditionalFormatting>
  <conditionalFormatting sqref="N205">
    <cfRule type="expression" dxfId="467" priority="468" stopIfTrue="1">
      <formula>希望&lt;&gt;0</formula>
    </cfRule>
  </conditionalFormatting>
  <conditionalFormatting sqref="N206">
    <cfRule type="expression" dxfId="466" priority="467" stopIfTrue="1">
      <formula>希望&lt;&gt;0</formula>
    </cfRule>
  </conditionalFormatting>
  <conditionalFormatting sqref="N207">
    <cfRule type="expression" dxfId="465" priority="466" stopIfTrue="1">
      <formula>希望&lt;&gt;0</formula>
    </cfRule>
  </conditionalFormatting>
  <conditionalFormatting sqref="O196:Y207">
    <cfRule type="expression" dxfId="464" priority="465" stopIfTrue="1">
      <formula>AND(N207="○",TRIM(O196)="")</formula>
    </cfRule>
  </conditionalFormatting>
  <conditionalFormatting sqref="N208">
    <cfRule type="expression" dxfId="463" priority="464" stopIfTrue="1">
      <formula>希望&lt;&gt;0</formula>
    </cfRule>
  </conditionalFormatting>
  <conditionalFormatting sqref="N209">
    <cfRule type="expression" dxfId="462" priority="463" stopIfTrue="1">
      <formula>希望&lt;&gt;0</formula>
    </cfRule>
  </conditionalFormatting>
  <conditionalFormatting sqref="N210">
    <cfRule type="expression" dxfId="461" priority="462" stopIfTrue="1">
      <formula>希望&lt;&gt;0</formula>
    </cfRule>
  </conditionalFormatting>
  <conditionalFormatting sqref="N211">
    <cfRule type="expression" dxfId="460" priority="461" stopIfTrue="1">
      <formula>希望&lt;&gt;0</formula>
    </cfRule>
  </conditionalFormatting>
  <conditionalFormatting sqref="N212">
    <cfRule type="expression" dxfId="459" priority="460" stopIfTrue="1">
      <formula>希望&lt;&gt;0</formula>
    </cfRule>
  </conditionalFormatting>
  <conditionalFormatting sqref="N213">
    <cfRule type="expression" dxfId="458" priority="459" stopIfTrue="1">
      <formula>希望&lt;&gt;0</formula>
    </cfRule>
  </conditionalFormatting>
  <conditionalFormatting sqref="N214">
    <cfRule type="expression" dxfId="457" priority="458" stopIfTrue="1">
      <formula>希望&lt;&gt;0</formula>
    </cfRule>
  </conditionalFormatting>
  <conditionalFormatting sqref="N215">
    <cfRule type="expression" dxfId="456" priority="457" stopIfTrue="1">
      <formula>希望&lt;&gt;0</formula>
    </cfRule>
  </conditionalFormatting>
  <conditionalFormatting sqref="N216">
    <cfRule type="expression" dxfId="455" priority="456" stopIfTrue="1">
      <formula>希望&lt;&gt;0</formula>
    </cfRule>
  </conditionalFormatting>
  <conditionalFormatting sqref="N217">
    <cfRule type="expression" dxfId="454" priority="455" stopIfTrue="1">
      <formula>希望&lt;&gt;0</formula>
    </cfRule>
  </conditionalFormatting>
  <conditionalFormatting sqref="N218">
    <cfRule type="expression" dxfId="453" priority="454" stopIfTrue="1">
      <formula>希望&lt;&gt;0</formula>
    </cfRule>
  </conditionalFormatting>
  <conditionalFormatting sqref="N219">
    <cfRule type="expression" dxfId="452" priority="453" stopIfTrue="1">
      <formula>希望&lt;&gt;0</formula>
    </cfRule>
  </conditionalFormatting>
  <conditionalFormatting sqref="O208:Y219">
    <cfRule type="expression" dxfId="451" priority="452" stopIfTrue="1">
      <formula>AND(N219="○",TRIM(O208)="")</formula>
    </cfRule>
  </conditionalFormatting>
  <conditionalFormatting sqref="N220">
    <cfRule type="expression" dxfId="450" priority="451" stopIfTrue="1">
      <formula>希望&lt;&gt;0</formula>
    </cfRule>
  </conditionalFormatting>
  <conditionalFormatting sqref="N221">
    <cfRule type="expression" dxfId="449" priority="450" stopIfTrue="1">
      <formula>希望&lt;&gt;0</formula>
    </cfRule>
  </conditionalFormatting>
  <conditionalFormatting sqref="N222">
    <cfRule type="expression" dxfId="448" priority="449" stopIfTrue="1">
      <formula>希望&lt;&gt;0</formula>
    </cfRule>
  </conditionalFormatting>
  <conditionalFormatting sqref="N223">
    <cfRule type="expression" dxfId="447" priority="448" stopIfTrue="1">
      <formula>希望&lt;&gt;0</formula>
    </cfRule>
  </conditionalFormatting>
  <conditionalFormatting sqref="N224">
    <cfRule type="expression" dxfId="446" priority="447" stopIfTrue="1">
      <formula>希望&lt;&gt;0</formula>
    </cfRule>
  </conditionalFormatting>
  <conditionalFormatting sqref="N225">
    <cfRule type="expression" dxfId="445" priority="446" stopIfTrue="1">
      <formula>希望&lt;&gt;0</formula>
    </cfRule>
  </conditionalFormatting>
  <conditionalFormatting sqref="N226">
    <cfRule type="expression" dxfId="444" priority="445" stopIfTrue="1">
      <formula>希望&lt;&gt;0</formula>
    </cfRule>
  </conditionalFormatting>
  <conditionalFormatting sqref="N227">
    <cfRule type="expression" dxfId="443" priority="444" stopIfTrue="1">
      <formula>希望&lt;&gt;0</formula>
    </cfRule>
  </conditionalFormatting>
  <conditionalFormatting sqref="N228">
    <cfRule type="expression" dxfId="442" priority="443" stopIfTrue="1">
      <formula>希望&lt;&gt;0</formula>
    </cfRule>
  </conditionalFormatting>
  <conditionalFormatting sqref="N229">
    <cfRule type="expression" dxfId="441" priority="442" stopIfTrue="1">
      <formula>希望&lt;&gt;0</formula>
    </cfRule>
  </conditionalFormatting>
  <conditionalFormatting sqref="N230">
    <cfRule type="expression" dxfId="440" priority="441" stopIfTrue="1">
      <formula>希望&lt;&gt;0</formula>
    </cfRule>
  </conditionalFormatting>
  <conditionalFormatting sqref="N231">
    <cfRule type="expression" dxfId="439" priority="440" stopIfTrue="1">
      <formula>希望&lt;&gt;0</formula>
    </cfRule>
  </conditionalFormatting>
  <conditionalFormatting sqref="N232">
    <cfRule type="expression" dxfId="438" priority="439" stopIfTrue="1">
      <formula>希望&lt;&gt;0</formula>
    </cfRule>
  </conditionalFormatting>
  <conditionalFormatting sqref="O220:Y232">
    <cfRule type="expression" dxfId="437" priority="438" stopIfTrue="1">
      <formula>AND(N232="○",TRIM(O220)="")</formula>
    </cfRule>
  </conditionalFormatting>
  <conditionalFormatting sqref="N233">
    <cfRule type="expression" dxfId="436" priority="437" stopIfTrue="1">
      <formula>希望&lt;&gt;0</formula>
    </cfRule>
  </conditionalFormatting>
  <conditionalFormatting sqref="N234">
    <cfRule type="expression" dxfId="435" priority="436" stopIfTrue="1">
      <formula>希望&lt;&gt;0</formula>
    </cfRule>
  </conditionalFormatting>
  <conditionalFormatting sqref="N235">
    <cfRule type="expression" dxfId="434" priority="435" stopIfTrue="1">
      <formula>希望&lt;&gt;0</formula>
    </cfRule>
  </conditionalFormatting>
  <conditionalFormatting sqref="N236">
    <cfRule type="expression" dxfId="433" priority="434" stopIfTrue="1">
      <formula>希望&lt;&gt;0</formula>
    </cfRule>
  </conditionalFormatting>
  <conditionalFormatting sqref="N237">
    <cfRule type="expression" dxfId="432" priority="433" stopIfTrue="1">
      <formula>希望&lt;&gt;0</formula>
    </cfRule>
  </conditionalFormatting>
  <conditionalFormatting sqref="N238">
    <cfRule type="expression" dxfId="431" priority="432" stopIfTrue="1">
      <formula>希望&lt;&gt;0</formula>
    </cfRule>
  </conditionalFormatting>
  <conditionalFormatting sqref="N239">
    <cfRule type="expression" dxfId="430" priority="431" stopIfTrue="1">
      <formula>希望&lt;&gt;0</formula>
    </cfRule>
  </conditionalFormatting>
  <conditionalFormatting sqref="N240">
    <cfRule type="expression" dxfId="429" priority="430" stopIfTrue="1">
      <formula>希望&lt;&gt;0</formula>
    </cfRule>
  </conditionalFormatting>
  <conditionalFormatting sqref="N241">
    <cfRule type="expression" dxfId="428" priority="429" stopIfTrue="1">
      <formula>希望&lt;&gt;0</formula>
    </cfRule>
  </conditionalFormatting>
  <conditionalFormatting sqref="O233:Y241">
    <cfRule type="expression" dxfId="427" priority="428" stopIfTrue="1">
      <formula>AND(N241="○",TRIM(O233)="")</formula>
    </cfRule>
  </conditionalFormatting>
  <conditionalFormatting sqref="N242">
    <cfRule type="expression" dxfId="426" priority="427" stopIfTrue="1">
      <formula>希望&lt;&gt;0</formula>
    </cfRule>
  </conditionalFormatting>
  <conditionalFormatting sqref="N243">
    <cfRule type="expression" dxfId="425" priority="426" stopIfTrue="1">
      <formula>希望&lt;&gt;0</formula>
    </cfRule>
  </conditionalFormatting>
  <conditionalFormatting sqref="N244">
    <cfRule type="expression" dxfId="424" priority="425" stopIfTrue="1">
      <formula>希望&lt;&gt;0</formula>
    </cfRule>
  </conditionalFormatting>
  <conditionalFormatting sqref="N245">
    <cfRule type="expression" dxfId="423" priority="424" stopIfTrue="1">
      <formula>希望&lt;&gt;0</formula>
    </cfRule>
  </conditionalFormatting>
  <conditionalFormatting sqref="N246">
    <cfRule type="expression" dxfId="422" priority="423" stopIfTrue="1">
      <formula>希望&lt;&gt;0</formula>
    </cfRule>
  </conditionalFormatting>
  <conditionalFormatting sqref="N247">
    <cfRule type="expression" dxfId="421" priority="422" stopIfTrue="1">
      <formula>希望&lt;&gt;0</formula>
    </cfRule>
  </conditionalFormatting>
  <conditionalFormatting sqref="N248">
    <cfRule type="expression" dxfId="420" priority="421" stopIfTrue="1">
      <formula>希望&lt;&gt;0</formula>
    </cfRule>
  </conditionalFormatting>
  <conditionalFormatting sqref="N249">
    <cfRule type="expression" dxfId="419" priority="420" stopIfTrue="1">
      <formula>希望&lt;&gt;0</formula>
    </cfRule>
  </conditionalFormatting>
  <conditionalFormatting sqref="O242:Y249">
    <cfRule type="expression" dxfId="418" priority="419" stopIfTrue="1">
      <formula>AND(N249="○",TRIM(O242)="")</formula>
    </cfRule>
  </conditionalFormatting>
  <conditionalFormatting sqref="N250">
    <cfRule type="expression" dxfId="417" priority="418" stopIfTrue="1">
      <formula>希望&lt;&gt;0</formula>
    </cfRule>
  </conditionalFormatting>
  <conditionalFormatting sqref="N251">
    <cfRule type="expression" dxfId="416" priority="417" stopIfTrue="1">
      <formula>希望&lt;&gt;0</formula>
    </cfRule>
  </conditionalFormatting>
  <conditionalFormatting sqref="N252">
    <cfRule type="expression" dxfId="415" priority="416" stopIfTrue="1">
      <formula>希望&lt;&gt;0</formula>
    </cfRule>
  </conditionalFormatting>
  <conditionalFormatting sqref="N253">
    <cfRule type="expression" dxfId="414" priority="415" stopIfTrue="1">
      <formula>希望&lt;&gt;0</formula>
    </cfRule>
  </conditionalFormatting>
  <conditionalFormatting sqref="N254">
    <cfRule type="expression" dxfId="413" priority="414" stopIfTrue="1">
      <formula>希望&lt;&gt;0</formula>
    </cfRule>
  </conditionalFormatting>
  <conditionalFormatting sqref="N255">
    <cfRule type="expression" dxfId="412" priority="413" stopIfTrue="1">
      <formula>希望&lt;&gt;0</formula>
    </cfRule>
  </conditionalFormatting>
  <conditionalFormatting sqref="N256">
    <cfRule type="expression" dxfId="411" priority="412" stopIfTrue="1">
      <formula>希望&lt;&gt;0</formula>
    </cfRule>
  </conditionalFormatting>
  <conditionalFormatting sqref="N257">
    <cfRule type="expression" dxfId="410" priority="411" stopIfTrue="1">
      <formula>希望&lt;&gt;0</formula>
    </cfRule>
  </conditionalFormatting>
  <conditionalFormatting sqref="N258">
    <cfRule type="expression" dxfId="409" priority="410" stopIfTrue="1">
      <formula>希望&lt;&gt;0</formula>
    </cfRule>
  </conditionalFormatting>
  <conditionalFormatting sqref="N259">
    <cfRule type="expression" dxfId="408" priority="409" stopIfTrue="1">
      <formula>希望&lt;&gt;0</formula>
    </cfRule>
  </conditionalFormatting>
  <conditionalFormatting sqref="N260">
    <cfRule type="expression" dxfId="407" priority="408" stopIfTrue="1">
      <formula>希望&lt;&gt;0</formula>
    </cfRule>
  </conditionalFormatting>
  <conditionalFormatting sqref="N261">
    <cfRule type="expression" dxfId="406" priority="407" stopIfTrue="1">
      <formula>希望&lt;&gt;0</formula>
    </cfRule>
  </conditionalFormatting>
  <conditionalFormatting sqref="N262">
    <cfRule type="expression" dxfId="405" priority="406" stopIfTrue="1">
      <formula>希望&lt;&gt;0</formula>
    </cfRule>
  </conditionalFormatting>
  <conditionalFormatting sqref="N263">
    <cfRule type="expression" dxfId="404" priority="405" stopIfTrue="1">
      <formula>希望&lt;&gt;0</formula>
    </cfRule>
  </conditionalFormatting>
  <conditionalFormatting sqref="O250:Y263">
    <cfRule type="expression" dxfId="403" priority="404" stopIfTrue="1">
      <formula>AND(N263="○",TRIM(O250)="")</formula>
    </cfRule>
  </conditionalFormatting>
  <conditionalFormatting sqref="N264">
    <cfRule type="expression" dxfId="402" priority="403" stopIfTrue="1">
      <formula>希望&lt;&gt;0</formula>
    </cfRule>
  </conditionalFormatting>
  <conditionalFormatting sqref="N265">
    <cfRule type="expression" dxfId="401" priority="402" stopIfTrue="1">
      <formula>希望&lt;&gt;0</formula>
    </cfRule>
  </conditionalFormatting>
  <conditionalFormatting sqref="N266">
    <cfRule type="expression" dxfId="400" priority="401" stopIfTrue="1">
      <formula>希望&lt;&gt;0</formula>
    </cfRule>
  </conditionalFormatting>
  <conditionalFormatting sqref="N267">
    <cfRule type="expression" dxfId="399" priority="400" stopIfTrue="1">
      <formula>希望&lt;&gt;0</formula>
    </cfRule>
  </conditionalFormatting>
  <conditionalFormatting sqref="N268">
    <cfRule type="expression" dxfId="398" priority="399" stopIfTrue="1">
      <formula>希望&lt;&gt;0</formula>
    </cfRule>
  </conditionalFormatting>
  <conditionalFormatting sqref="N269">
    <cfRule type="expression" dxfId="397" priority="398" stopIfTrue="1">
      <formula>希望&lt;&gt;0</formula>
    </cfRule>
  </conditionalFormatting>
  <conditionalFormatting sqref="N270">
    <cfRule type="expression" dxfId="396" priority="397" stopIfTrue="1">
      <formula>希望&lt;&gt;0</formula>
    </cfRule>
  </conditionalFormatting>
  <conditionalFormatting sqref="O264:Y270">
    <cfRule type="expression" dxfId="395" priority="396" stopIfTrue="1">
      <formula>AND(N270="○",TRIM(O264)="")</formula>
    </cfRule>
  </conditionalFormatting>
  <conditionalFormatting sqref="N271">
    <cfRule type="expression" dxfId="394" priority="395" stopIfTrue="1">
      <formula>希望&lt;&gt;0</formula>
    </cfRule>
  </conditionalFormatting>
  <conditionalFormatting sqref="N272">
    <cfRule type="expression" dxfId="393" priority="394" stopIfTrue="1">
      <formula>希望&lt;&gt;0</formula>
    </cfRule>
  </conditionalFormatting>
  <conditionalFormatting sqref="N273">
    <cfRule type="expression" dxfId="392" priority="393" stopIfTrue="1">
      <formula>希望&lt;&gt;0</formula>
    </cfRule>
  </conditionalFormatting>
  <conditionalFormatting sqref="N274">
    <cfRule type="expression" dxfId="391" priority="392" stopIfTrue="1">
      <formula>希望&lt;&gt;0</formula>
    </cfRule>
  </conditionalFormatting>
  <conditionalFormatting sqref="N275">
    <cfRule type="expression" dxfId="390" priority="391" stopIfTrue="1">
      <formula>希望&lt;&gt;0</formula>
    </cfRule>
  </conditionalFormatting>
  <conditionalFormatting sqref="N276">
    <cfRule type="expression" dxfId="389" priority="390" stopIfTrue="1">
      <formula>希望&lt;&gt;0</formula>
    </cfRule>
  </conditionalFormatting>
  <conditionalFormatting sqref="N277">
    <cfRule type="expression" dxfId="388" priority="389" stopIfTrue="1">
      <formula>希望&lt;&gt;0</formula>
    </cfRule>
  </conditionalFormatting>
  <conditionalFormatting sqref="N278">
    <cfRule type="expression" dxfId="387" priority="388" stopIfTrue="1">
      <formula>希望&lt;&gt;0</formula>
    </cfRule>
  </conditionalFormatting>
  <conditionalFormatting sqref="O271:Y278">
    <cfRule type="expression" dxfId="386" priority="387" stopIfTrue="1">
      <formula>AND(N278="○",TRIM(O271)="")</formula>
    </cfRule>
  </conditionalFormatting>
  <conditionalFormatting sqref="N279">
    <cfRule type="expression" dxfId="385" priority="386" stopIfTrue="1">
      <formula>希望&lt;&gt;0</formula>
    </cfRule>
  </conditionalFormatting>
  <conditionalFormatting sqref="N280">
    <cfRule type="expression" dxfId="384" priority="385" stopIfTrue="1">
      <formula>希望&lt;&gt;0</formula>
    </cfRule>
  </conditionalFormatting>
  <conditionalFormatting sqref="N281">
    <cfRule type="expression" dxfId="383" priority="384" stopIfTrue="1">
      <formula>希望&lt;&gt;0</formula>
    </cfRule>
  </conditionalFormatting>
  <conditionalFormatting sqref="N282">
    <cfRule type="expression" dxfId="382" priority="383" stopIfTrue="1">
      <formula>希望&lt;&gt;0</formula>
    </cfRule>
  </conditionalFormatting>
  <conditionalFormatting sqref="N283">
    <cfRule type="expression" dxfId="381" priority="382" stopIfTrue="1">
      <formula>希望&lt;&gt;0</formula>
    </cfRule>
  </conditionalFormatting>
  <conditionalFormatting sqref="N284">
    <cfRule type="expression" dxfId="380" priority="381" stopIfTrue="1">
      <formula>希望&lt;&gt;0</formula>
    </cfRule>
  </conditionalFormatting>
  <conditionalFormatting sqref="N285">
    <cfRule type="expression" dxfId="379" priority="380" stopIfTrue="1">
      <formula>希望&lt;&gt;0</formula>
    </cfRule>
  </conditionalFormatting>
  <conditionalFormatting sqref="N286">
    <cfRule type="expression" dxfId="378" priority="379" stopIfTrue="1">
      <formula>希望&lt;&gt;0</formula>
    </cfRule>
  </conditionalFormatting>
  <conditionalFormatting sqref="N287">
    <cfRule type="expression" dxfId="377" priority="378" stopIfTrue="1">
      <formula>希望&lt;&gt;0</formula>
    </cfRule>
  </conditionalFormatting>
  <conditionalFormatting sqref="O279:Y287">
    <cfRule type="expression" dxfId="376" priority="377" stopIfTrue="1">
      <formula>AND(N287="○",TRIM(O279)="")</formula>
    </cfRule>
  </conditionalFormatting>
  <conditionalFormatting sqref="N288">
    <cfRule type="expression" dxfId="375" priority="376" stopIfTrue="1">
      <formula>希望&lt;&gt;0</formula>
    </cfRule>
  </conditionalFormatting>
  <conditionalFormatting sqref="N289">
    <cfRule type="expression" dxfId="374" priority="375" stopIfTrue="1">
      <formula>希望&lt;&gt;0</formula>
    </cfRule>
  </conditionalFormatting>
  <conditionalFormatting sqref="N290">
    <cfRule type="expression" dxfId="373" priority="374" stopIfTrue="1">
      <formula>希望&lt;&gt;0</formula>
    </cfRule>
  </conditionalFormatting>
  <conditionalFormatting sqref="N291">
    <cfRule type="expression" dxfId="372" priority="373" stopIfTrue="1">
      <formula>希望&lt;&gt;0</formula>
    </cfRule>
  </conditionalFormatting>
  <conditionalFormatting sqref="N292">
    <cfRule type="expression" dxfId="371" priority="372" stopIfTrue="1">
      <formula>希望&lt;&gt;0</formula>
    </cfRule>
  </conditionalFormatting>
  <conditionalFormatting sqref="N293">
    <cfRule type="expression" dxfId="370" priority="371" stopIfTrue="1">
      <formula>希望&lt;&gt;0</formula>
    </cfRule>
  </conditionalFormatting>
  <conditionalFormatting sqref="N294">
    <cfRule type="expression" dxfId="369" priority="370" stopIfTrue="1">
      <formula>希望&lt;&gt;0</formula>
    </cfRule>
  </conditionalFormatting>
  <conditionalFormatting sqref="N295">
    <cfRule type="expression" dxfId="368" priority="369" stopIfTrue="1">
      <formula>希望&lt;&gt;0</formula>
    </cfRule>
  </conditionalFormatting>
  <conditionalFormatting sqref="N296">
    <cfRule type="expression" dxfId="367" priority="368" stopIfTrue="1">
      <formula>希望&lt;&gt;0</formula>
    </cfRule>
  </conditionalFormatting>
  <conditionalFormatting sqref="N297">
    <cfRule type="expression" dxfId="366" priority="367" stopIfTrue="1">
      <formula>希望&lt;&gt;0</formula>
    </cfRule>
  </conditionalFormatting>
  <conditionalFormatting sqref="N298">
    <cfRule type="expression" dxfId="365" priority="366" stopIfTrue="1">
      <formula>希望&lt;&gt;0</formula>
    </cfRule>
  </conditionalFormatting>
  <conditionalFormatting sqref="O288:Y298">
    <cfRule type="expression" dxfId="364" priority="365" stopIfTrue="1">
      <formula>AND(N298="○",TRIM(O288)="")</formula>
    </cfRule>
  </conditionalFormatting>
  <conditionalFormatting sqref="N299">
    <cfRule type="expression" dxfId="363" priority="364" stopIfTrue="1">
      <formula>希望&lt;&gt;0</formula>
    </cfRule>
  </conditionalFormatting>
  <conditionalFormatting sqref="N300">
    <cfRule type="expression" dxfId="362" priority="363" stopIfTrue="1">
      <formula>希望&lt;&gt;0</formula>
    </cfRule>
  </conditionalFormatting>
  <conditionalFormatting sqref="N301">
    <cfRule type="expression" dxfId="361" priority="362" stopIfTrue="1">
      <formula>希望&lt;&gt;0</formula>
    </cfRule>
  </conditionalFormatting>
  <conditionalFormatting sqref="N302">
    <cfRule type="expression" dxfId="360" priority="361" stopIfTrue="1">
      <formula>希望&lt;&gt;0</formula>
    </cfRule>
  </conditionalFormatting>
  <conditionalFormatting sqref="N303">
    <cfRule type="expression" dxfId="359" priority="360" stopIfTrue="1">
      <formula>希望&lt;&gt;0</formula>
    </cfRule>
  </conditionalFormatting>
  <conditionalFormatting sqref="O299:Y303">
    <cfRule type="expression" dxfId="358" priority="359" stopIfTrue="1">
      <formula>AND(N303="○",TRIM(O299)="")</formula>
    </cfRule>
  </conditionalFormatting>
  <conditionalFormatting sqref="N304">
    <cfRule type="expression" dxfId="357" priority="358" stopIfTrue="1">
      <formula>希望&lt;&gt;0</formula>
    </cfRule>
  </conditionalFormatting>
  <conditionalFormatting sqref="N305">
    <cfRule type="expression" dxfId="356" priority="357" stopIfTrue="1">
      <formula>希望&lt;&gt;0</formula>
    </cfRule>
  </conditionalFormatting>
  <conditionalFormatting sqref="N306">
    <cfRule type="expression" dxfId="355" priority="356" stopIfTrue="1">
      <formula>希望&lt;&gt;0</formula>
    </cfRule>
  </conditionalFormatting>
  <conditionalFormatting sqref="N307">
    <cfRule type="expression" dxfId="354" priority="355" stopIfTrue="1">
      <formula>希望&lt;&gt;0</formula>
    </cfRule>
  </conditionalFormatting>
  <conditionalFormatting sqref="N308">
    <cfRule type="expression" dxfId="353" priority="354" stopIfTrue="1">
      <formula>希望&lt;&gt;0</formula>
    </cfRule>
  </conditionalFormatting>
  <conditionalFormatting sqref="N309">
    <cfRule type="expression" dxfId="352" priority="353" stopIfTrue="1">
      <formula>希望&lt;&gt;0</formula>
    </cfRule>
  </conditionalFormatting>
  <conditionalFormatting sqref="N310">
    <cfRule type="expression" dxfId="351" priority="352" stopIfTrue="1">
      <formula>希望&lt;&gt;0</formula>
    </cfRule>
  </conditionalFormatting>
  <conditionalFormatting sqref="N311">
    <cfRule type="expression" dxfId="350" priority="351" stopIfTrue="1">
      <formula>希望&lt;&gt;0</formula>
    </cfRule>
  </conditionalFormatting>
  <conditionalFormatting sqref="N312">
    <cfRule type="expression" dxfId="349" priority="350" stopIfTrue="1">
      <formula>希望&lt;&gt;0</formula>
    </cfRule>
  </conditionalFormatting>
  <conditionalFormatting sqref="N313">
    <cfRule type="expression" dxfId="348" priority="349" stopIfTrue="1">
      <formula>希望&lt;&gt;0</formula>
    </cfRule>
  </conditionalFormatting>
  <conditionalFormatting sqref="N314">
    <cfRule type="expression" dxfId="347" priority="348" stopIfTrue="1">
      <formula>希望&lt;&gt;0</formula>
    </cfRule>
  </conditionalFormatting>
  <conditionalFormatting sqref="N315">
    <cfRule type="expression" dxfId="346" priority="347" stopIfTrue="1">
      <formula>希望&lt;&gt;0</formula>
    </cfRule>
  </conditionalFormatting>
  <conditionalFormatting sqref="N316">
    <cfRule type="expression" dxfId="345" priority="346" stopIfTrue="1">
      <formula>希望&lt;&gt;0</formula>
    </cfRule>
  </conditionalFormatting>
  <conditionalFormatting sqref="N317">
    <cfRule type="expression" dxfId="344" priority="345" stopIfTrue="1">
      <formula>希望&lt;&gt;0</formula>
    </cfRule>
  </conditionalFormatting>
  <conditionalFormatting sqref="O304:Y317">
    <cfRule type="expression" dxfId="343" priority="344" stopIfTrue="1">
      <formula>AND(N317="○",TRIM(O304)="")</formula>
    </cfRule>
  </conditionalFormatting>
  <conditionalFormatting sqref="N318">
    <cfRule type="expression" dxfId="342" priority="343" stopIfTrue="1">
      <formula>希望&lt;&gt;0</formula>
    </cfRule>
  </conditionalFormatting>
  <conditionalFormatting sqref="N319">
    <cfRule type="expression" dxfId="341" priority="342" stopIfTrue="1">
      <formula>希望&lt;&gt;0</formula>
    </cfRule>
  </conditionalFormatting>
  <conditionalFormatting sqref="N320">
    <cfRule type="expression" dxfId="340" priority="341" stopIfTrue="1">
      <formula>希望&lt;&gt;0</formula>
    </cfRule>
  </conditionalFormatting>
  <conditionalFormatting sqref="N321">
    <cfRule type="expression" dxfId="339" priority="340" stopIfTrue="1">
      <formula>希望&lt;&gt;0</formula>
    </cfRule>
  </conditionalFormatting>
  <conditionalFormatting sqref="N322">
    <cfRule type="expression" dxfId="338" priority="339" stopIfTrue="1">
      <formula>希望&lt;&gt;0</formula>
    </cfRule>
  </conditionalFormatting>
  <conditionalFormatting sqref="N323">
    <cfRule type="expression" dxfId="337" priority="338" stopIfTrue="1">
      <formula>希望&lt;&gt;0</formula>
    </cfRule>
  </conditionalFormatting>
  <conditionalFormatting sqref="N324">
    <cfRule type="expression" dxfId="336" priority="337" stopIfTrue="1">
      <formula>希望&lt;&gt;0</formula>
    </cfRule>
  </conditionalFormatting>
  <conditionalFormatting sqref="N325">
    <cfRule type="expression" dxfId="335" priority="336" stopIfTrue="1">
      <formula>希望&lt;&gt;0</formula>
    </cfRule>
  </conditionalFormatting>
  <conditionalFormatting sqref="N326">
    <cfRule type="expression" dxfId="334" priority="335" stopIfTrue="1">
      <formula>希望&lt;&gt;0</formula>
    </cfRule>
  </conditionalFormatting>
  <conditionalFormatting sqref="N327">
    <cfRule type="expression" dxfId="333" priority="334" stopIfTrue="1">
      <formula>希望&lt;&gt;0</formula>
    </cfRule>
  </conditionalFormatting>
  <conditionalFormatting sqref="O318:Y327">
    <cfRule type="expression" dxfId="332" priority="333" stopIfTrue="1">
      <formula>AND(N327="○",TRIM(O318)="")</formula>
    </cfRule>
  </conditionalFormatting>
  <conditionalFormatting sqref="N328">
    <cfRule type="expression" dxfId="331" priority="332" stopIfTrue="1">
      <formula>希望&lt;&gt;0</formula>
    </cfRule>
  </conditionalFormatting>
  <conditionalFormatting sqref="N329">
    <cfRule type="expression" dxfId="330" priority="331" stopIfTrue="1">
      <formula>希望&lt;&gt;0</formula>
    </cfRule>
  </conditionalFormatting>
  <conditionalFormatting sqref="N330">
    <cfRule type="expression" dxfId="329" priority="330" stopIfTrue="1">
      <formula>希望&lt;&gt;0</formula>
    </cfRule>
  </conditionalFormatting>
  <conditionalFormatting sqref="N331">
    <cfRule type="expression" dxfId="328" priority="329" stopIfTrue="1">
      <formula>希望&lt;&gt;0</formula>
    </cfRule>
  </conditionalFormatting>
  <conditionalFormatting sqref="N332">
    <cfRule type="expression" dxfId="327" priority="328" stopIfTrue="1">
      <formula>希望&lt;&gt;0</formula>
    </cfRule>
  </conditionalFormatting>
  <conditionalFormatting sqref="N333">
    <cfRule type="expression" dxfId="326" priority="327" stopIfTrue="1">
      <formula>希望&lt;&gt;0</formula>
    </cfRule>
  </conditionalFormatting>
  <conditionalFormatting sqref="N334">
    <cfRule type="expression" dxfId="325" priority="326" stopIfTrue="1">
      <formula>希望&lt;&gt;0</formula>
    </cfRule>
  </conditionalFormatting>
  <conditionalFormatting sqref="N335">
    <cfRule type="expression" dxfId="324" priority="325" stopIfTrue="1">
      <formula>希望&lt;&gt;0</formula>
    </cfRule>
  </conditionalFormatting>
  <conditionalFormatting sqref="N336">
    <cfRule type="expression" dxfId="323" priority="324" stopIfTrue="1">
      <formula>希望&lt;&gt;0</formula>
    </cfRule>
  </conditionalFormatting>
  <conditionalFormatting sqref="N337">
    <cfRule type="expression" dxfId="322" priority="323" stopIfTrue="1">
      <formula>希望&lt;&gt;0</formula>
    </cfRule>
  </conditionalFormatting>
  <conditionalFormatting sqref="O328:Y337">
    <cfRule type="expression" dxfId="321" priority="322" stopIfTrue="1">
      <formula>AND(N337="○",TRIM(O328)="")</formula>
    </cfRule>
  </conditionalFormatting>
  <conditionalFormatting sqref="N338">
    <cfRule type="expression" dxfId="320" priority="321" stopIfTrue="1">
      <formula>希望&lt;&gt;0</formula>
    </cfRule>
  </conditionalFormatting>
  <conditionalFormatting sqref="N339">
    <cfRule type="expression" dxfId="319" priority="320" stopIfTrue="1">
      <formula>希望&lt;&gt;0</formula>
    </cfRule>
  </conditionalFormatting>
  <conditionalFormatting sqref="N340">
    <cfRule type="expression" dxfId="318" priority="319" stopIfTrue="1">
      <formula>希望&lt;&gt;0</formula>
    </cfRule>
  </conditionalFormatting>
  <conditionalFormatting sqref="N341">
    <cfRule type="expression" dxfId="317" priority="318" stopIfTrue="1">
      <formula>希望&lt;&gt;0</formula>
    </cfRule>
  </conditionalFormatting>
  <conditionalFormatting sqref="N342">
    <cfRule type="expression" dxfId="316" priority="317" stopIfTrue="1">
      <formula>希望&lt;&gt;0</formula>
    </cfRule>
  </conditionalFormatting>
  <conditionalFormatting sqref="N343">
    <cfRule type="expression" dxfId="315" priority="316" stopIfTrue="1">
      <formula>希望&lt;&gt;0</formula>
    </cfRule>
  </conditionalFormatting>
  <conditionalFormatting sqref="N344">
    <cfRule type="expression" dxfId="314" priority="315" stopIfTrue="1">
      <formula>希望&lt;&gt;0</formula>
    </cfRule>
  </conditionalFormatting>
  <conditionalFormatting sqref="N345">
    <cfRule type="expression" dxfId="313" priority="314" stopIfTrue="1">
      <formula>希望&lt;&gt;0</formula>
    </cfRule>
  </conditionalFormatting>
  <conditionalFormatting sqref="O338:Y345">
    <cfRule type="expression" dxfId="312" priority="313" stopIfTrue="1">
      <formula>AND(N345="○",TRIM(O338)="")</formula>
    </cfRule>
  </conditionalFormatting>
  <conditionalFormatting sqref="N346">
    <cfRule type="expression" dxfId="311" priority="312" stopIfTrue="1">
      <formula>希望&lt;&gt;0</formula>
    </cfRule>
  </conditionalFormatting>
  <conditionalFormatting sqref="N347">
    <cfRule type="expression" dxfId="310" priority="311" stopIfTrue="1">
      <formula>希望&lt;&gt;0</formula>
    </cfRule>
  </conditionalFormatting>
  <conditionalFormatting sqref="N348">
    <cfRule type="expression" dxfId="309" priority="310" stopIfTrue="1">
      <formula>希望&lt;&gt;0</formula>
    </cfRule>
  </conditionalFormatting>
  <conditionalFormatting sqref="N349">
    <cfRule type="expression" dxfId="308" priority="309" stopIfTrue="1">
      <formula>希望&lt;&gt;0</formula>
    </cfRule>
  </conditionalFormatting>
  <conditionalFormatting sqref="N350">
    <cfRule type="expression" dxfId="307" priority="308" stopIfTrue="1">
      <formula>希望&lt;&gt;0</formula>
    </cfRule>
  </conditionalFormatting>
  <conditionalFormatting sqref="N351">
    <cfRule type="expression" dxfId="306" priority="307" stopIfTrue="1">
      <formula>希望&lt;&gt;0</formula>
    </cfRule>
  </conditionalFormatting>
  <conditionalFormatting sqref="N352">
    <cfRule type="expression" dxfId="305" priority="306" stopIfTrue="1">
      <formula>希望&lt;&gt;0</formula>
    </cfRule>
  </conditionalFormatting>
  <conditionalFormatting sqref="N353">
    <cfRule type="expression" dxfId="304" priority="305" stopIfTrue="1">
      <formula>希望&lt;&gt;0</formula>
    </cfRule>
  </conditionalFormatting>
  <conditionalFormatting sqref="N354">
    <cfRule type="expression" dxfId="303" priority="304" stopIfTrue="1">
      <formula>希望&lt;&gt;0</formula>
    </cfRule>
  </conditionalFormatting>
  <conditionalFormatting sqref="N355">
    <cfRule type="expression" dxfId="302" priority="303" stopIfTrue="1">
      <formula>希望&lt;&gt;0</formula>
    </cfRule>
  </conditionalFormatting>
  <conditionalFormatting sqref="N356">
    <cfRule type="expression" dxfId="301" priority="302" stopIfTrue="1">
      <formula>希望&lt;&gt;0</formula>
    </cfRule>
  </conditionalFormatting>
  <conditionalFormatting sqref="N357">
    <cfRule type="expression" dxfId="300" priority="301" stopIfTrue="1">
      <formula>希望&lt;&gt;0</formula>
    </cfRule>
  </conditionalFormatting>
  <conditionalFormatting sqref="N358">
    <cfRule type="expression" dxfId="299" priority="300" stopIfTrue="1">
      <formula>希望&lt;&gt;0</formula>
    </cfRule>
  </conditionalFormatting>
  <conditionalFormatting sqref="N359">
    <cfRule type="expression" dxfId="298" priority="299" stopIfTrue="1">
      <formula>希望&lt;&gt;0</formula>
    </cfRule>
  </conditionalFormatting>
  <conditionalFormatting sqref="O346:Y359">
    <cfRule type="expression" dxfId="297" priority="298" stopIfTrue="1">
      <formula>AND(N359="○",TRIM(O346)="")</formula>
    </cfRule>
  </conditionalFormatting>
  <conditionalFormatting sqref="N360">
    <cfRule type="expression" dxfId="296" priority="297" stopIfTrue="1">
      <formula>希望&lt;&gt;0</formula>
    </cfRule>
  </conditionalFormatting>
  <conditionalFormatting sqref="N361">
    <cfRule type="expression" dxfId="295" priority="296" stopIfTrue="1">
      <formula>希望&lt;&gt;0</formula>
    </cfRule>
  </conditionalFormatting>
  <conditionalFormatting sqref="N362">
    <cfRule type="expression" dxfId="294" priority="295" stopIfTrue="1">
      <formula>希望&lt;&gt;0</formula>
    </cfRule>
  </conditionalFormatting>
  <conditionalFormatting sqref="N363">
    <cfRule type="expression" dxfId="293" priority="294" stopIfTrue="1">
      <formula>希望&lt;&gt;0</formula>
    </cfRule>
  </conditionalFormatting>
  <conditionalFormatting sqref="N364">
    <cfRule type="expression" dxfId="292" priority="293" stopIfTrue="1">
      <formula>希望&lt;&gt;0</formula>
    </cfRule>
  </conditionalFormatting>
  <conditionalFormatting sqref="N365">
    <cfRule type="expression" dxfId="291" priority="292" stopIfTrue="1">
      <formula>希望&lt;&gt;0</formula>
    </cfRule>
  </conditionalFormatting>
  <conditionalFormatting sqref="N366">
    <cfRule type="expression" dxfId="290" priority="291" stopIfTrue="1">
      <formula>希望&lt;&gt;0</formula>
    </cfRule>
  </conditionalFormatting>
  <conditionalFormatting sqref="N367">
    <cfRule type="expression" dxfId="289" priority="290" stopIfTrue="1">
      <formula>希望&lt;&gt;0</formula>
    </cfRule>
  </conditionalFormatting>
  <conditionalFormatting sqref="N368">
    <cfRule type="expression" dxfId="288" priority="289" stopIfTrue="1">
      <formula>希望&lt;&gt;0</formula>
    </cfRule>
  </conditionalFormatting>
  <conditionalFormatting sqref="O360:Y368">
    <cfRule type="expression" dxfId="287" priority="288" stopIfTrue="1">
      <formula>AND(N368="○",TRIM(O360)="")</formula>
    </cfRule>
  </conditionalFormatting>
  <conditionalFormatting sqref="N369">
    <cfRule type="expression" dxfId="286" priority="287" stopIfTrue="1">
      <formula>希望&lt;&gt;0</formula>
    </cfRule>
  </conditionalFormatting>
  <conditionalFormatting sqref="N370">
    <cfRule type="expression" dxfId="285" priority="286" stopIfTrue="1">
      <formula>希望&lt;&gt;0</formula>
    </cfRule>
  </conditionalFormatting>
  <conditionalFormatting sqref="N371">
    <cfRule type="expression" dxfId="284" priority="285" stopIfTrue="1">
      <formula>希望&lt;&gt;0</formula>
    </cfRule>
  </conditionalFormatting>
  <conditionalFormatting sqref="N372">
    <cfRule type="expression" dxfId="283" priority="284" stopIfTrue="1">
      <formula>希望&lt;&gt;0</formula>
    </cfRule>
  </conditionalFormatting>
  <conditionalFormatting sqref="N373">
    <cfRule type="expression" dxfId="282" priority="283" stopIfTrue="1">
      <formula>希望&lt;&gt;0</formula>
    </cfRule>
  </conditionalFormatting>
  <conditionalFormatting sqref="N374">
    <cfRule type="expression" dxfId="281" priority="282" stopIfTrue="1">
      <formula>希望&lt;&gt;0</formula>
    </cfRule>
  </conditionalFormatting>
  <conditionalFormatting sqref="N375">
    <cfRule type="expression" dxfId="280" priority="281" stopIfTrue="1">
      <formula>希望&lt;&gt;0</formula>
    </cfRule>
  </conditionalFormatting>
  <conditionalFormatting sqref="N376">
    <cfRule type="expression" dxfId="279" priority="280" stopIfTrue="1">
      <formula>希望&lt;&gt;0</formula>
    </cfRule>
  </conditionalFormatting>
  <conditionalFormatting sqref="N377">
    <cfRule type="expression" dxfId="278" priority="279" stopIfTrue="1">
      <formula>希望&lt;&gt;0</formula>
    </cfRule>
  </conditionalFormatting>
  <conditionalFormatting sqref="N378">
    <cfRule type="expression" dxfId="277" priority="278" stopIfTrue="1">
      <formula>希望&lt;&gt;0</formula>
    </cfRule>
  </conditionalFormatting>
  <conditionalFormatting sqref="N379">
    <cfRule type="expression" dxfId="276" priority="277" stopIfTrue="1">
      <formula>希望&lt;&gt;0</formula>
    </cfRule>
  </conditionalFormatting>
  <conditionalFormatting sqref="N380">
    <cfRule type="expression" dxfId="275" priority="276" stopIfTrue="1">
      <formula>希望&lt;&gt;0</formula>
    </cfRule>
  </conditionalFormatting>
  <conditionalFormatting sqref="N381">
    <cfRule type="expression" dxfId="274" priority="275" stopIfTrue="1">
      <formula>希望&lt;&gt;0</formula>
    </cfRule>
  </conditionalFormatting>
  <conditionalFormatting sqref="O369:Y381">
    <cfRule type="expression" dxfId="273" priority="274" stopIfTrue="1">
      <formula>AND(N381="○",TRIM(O369)="")</formula>
    </cfRule>
  </conditionalFormatting>
  <conditionalFormatting sqref="N382">
    <cfRule type="expression" dxfId="272" priority="273" stopIfTrue="1">
      <formula>希望&lt;&gt;0</formula>
    </cfRule>
  </conditionalFormatting>
  <conditionalFormatting sqref="N383">
    <cfRule type="expression" dxfId="271" priority="272" stopIfTrue="1">
      <formula>希望&lt;&gt;0</formula>
    </cfRule>
  </conditionalFormatting>
  <conditionalFormatting sqref="N384">
    <cfRule type="expression" dxfId="270" priority="271" stopIfTrue="1">
      <formula>希望&lt;&gt;0</formula>
    </cfRule>
  </conditionalFormatting>
  <conditionalFormatting sqref="N385">
    <cfRule type="expression" dxfId="269" priority="270" stopIfTrue="1">
      <formula>希望&lt;&gt;0</formula>
    </cfRule>
  </conditionalFormatting>
  <conditionalFormatting sqref="N386">
    <cfRule type="expression" dxfId="268" priority="269" stopIfTrue="1">
      <formula>希望&lt;&gt;0</formula>
    </cfRule>
  </conditionalFormatting>
  <conditionalFormatting sqref="N387">
    <cfRule type="expression" dxfId="267" priority="268" stopIfTrue="1">
      <formula>希望&lt;&gt;0</formula>
    </cfRule>
  </conditionalFormatting>
  <conditionalFormatting sqref="N388">
    <cfRule type="expression" dxfId="266" priority="267" stopIfTrue="1">
      <formula>希望&lt;&gt;0</formula>
    </cfRule>
  </conditionalFormatting>
  <conditionalFormatting sqref="N389">
    <cfRule type="expression" dxfId="265" priority="266" stopIfTrue="1">
      <formula>希望&lt;&gt;0</formula>
    </cfRule>
  </conditionalFormatting>
  <conditionalFormatting sqref="N390">
    <cfRule type="expression" dxfId="264" priority="265" stopIfTrue="1">
      <formula>希望&lt;&gt;0</formula>
    </cfRule>
  </conditionalFormatting>
  <conditionalFormatting sqref="N391">
    <cfRule type="expression" dxfId="263" priority="264" stopIfTrue="1">
      <formula>希望&lt;&gt;0</formula>
    </cfRule>
  </conditionalFormatting>
  <conditionalFormatting sqref="N392">
    <cfRule type="expression" dxfId="262" priority="263" stopIfTrue="1">
      <formula>希望&lt;&gt;0</formula>
    </cfRule>
  </conditionalFormatting>
  <conditionalFormatting sqref="O382:Y392">
    <cfRule type="expression" dxfId="261" priority="262" stopIfTrue="1">
      <formula>AND(N392="○",TRIM(O382)="")</formula>
    </cfRule>
  </conditionalFormatting>
  <conditionalFormatting sqref="N393">
    <cfRule type="expression" dxfId="260" priority="261" stopIfTrue="1">
      <formula>希望&lt;&gt;0</formula>
    </cfRule>
  </conditionalFormatting>
  <conditionalFormatting sqref="N394">
    <cfRule type="expression" dxfId="259" priority="260" stopIfTrue="1">
      <formula>希望&lt;&gt;0</formula>
    </cfRule>
  </conditionalFormatting>
  <conditionalFormatting sqref="N395">
    <cfRule type="expression" dxfId="258" priority="259" stopIfTrue="1">
      <formula>希望&lt;&gt;0</formula>
    </cfRule>
  </conditionalFormatting>
  <conditionalFormatting sqref="N396">
    <cfRule type="expression" dxfId="257" priority="258" stopIfTrue="1">
      <formula>希望&lt;&gt;0</formula>
    </cfRule>
  </conditionalFormatting>
  <conditionalFormatting sqref="N397">
    <cfRule type="expression" dxfId="256" priority="257" stopIfTrue="1">
      <formula>希望&lt;&gt;0</formula>
    </cfRule>
  </conditionalFormatting>
  <conditionalFormatting sqref="N398">
    <cfRule type="expression" dxfId="255" priority="256" stopIfTrue="1">
      <formula>希望&lt;&gt;0</formula>
    </cfRule>
  </conditionalFormatting>
  <conditionalFormatting sqref="N399">
    <cfRule type="expression" dxfId="254" priority="255" stopIfTrue="1">
      <formula>希望&lt;&gt;0</formula>
    </cfRule>
  </conditionalFormatting>
  <conditionalFormatting sqref="N400">
    <cfRule type="expression" dxfId="253" priority="254" stopIfTrue="1">
      <formula>希望&lt;&gt;0</formula>
    </cfRule>
  </conditionalFormatting>
  <conditionalFormatting sqref="N401">
    <cfRule type="expression" dxfId="252" priority="253" stopIfTrue="1">
      <formula>希望&lt;&gt;0</formula>
    </cfRule>
  </conditionalFormatting>
  <conditionalFormatting sqref="O393:Y401">
    <cfRule type="expression" dxfId="251" priority="252" stopIfTrue="1">
      <formula>AND(N401="○",TRIM(O393)="")</formula>
    </cfRule>
  </conditionalFormatting>
  <conditionalFormatting sqref="N402">
    <cfRule type="expression" dxfId="250" priority="251" stopIfTrue="1">
      <formula>希望&lt;&gt;0</formula>
    </cfRule>
  </conditionalFormatting>
  <conditionalFormatting sqref="N403">
    <cfRule type="expression" dxfId="249" priority="250" stopIfTrue="1">
      <formula>希望&lt;&gt;0</formula>
    </cfRule>
  </conditionalFormatting>
  <conditionalFormatting sqref="N404">
    <cfRule type="expression" dxfId="248" priority="249" stopIfTrue="1">
      <formula>希望&lt;&gt;0</formula>
    </cfRule>
  </conditionalFormatting>
  <conditionalFormatting sqref="O402:Y404">
    <cfRule type="expression" dxfId="247" priority="248" stopIfTrue="1">
      <formula>AND(N404="○",TRIM(O402)="")</formula>
    </cfRule>
  </conditionalFormatting>
  <conditionalFormatting sqref="N408">
    <cfRule type="expression" dxfId="246" priority="247" stopIfTrue="1">
      <formula>希望&lt;&gt;0</formula>
    </cfRule>
  </conditionalFormatting>
  <conditionalFormatting sqref="N409">
    <cfRule type="expression" dxfId="245" priority="246" stopIfTrue="1">
      <formula>希望&lt;&gt;0</formula>
    </cfRule>
  </conditionalFormatting>
  <conditionalFormatting sqref="N410">
    <cfRule type="expression" dxfId="244" priority="245" stopIfTrue="1">
      <formula>希望&lt;&gt;0</formula>
    </cfRule>
  </conditionalFormatting>
  <conditionalFormatting sqref="N411">
    <cfRule type="expression" dxfId="243" priority="244" stopIfTrue="1">
      <formula>希望&lt;&gt;0</formula>
    </cfRule>
  </conditionalFormatting>
  <conditionalFormatting sqref="N412">
    <cfRule type="expression" dxfId="242" priority="243" stopIfTrue="1">
      <formula>希望&lt;&gt;0</formula>
    </cfRule>
  </conditionalFormatting>
  <conditionalFormatting sqref="N413">
    <cfRule type="expression" dxfId="241" priority="242" stopIfTrue="1">
      <formula>希望&lt;&gt;0</formula>
    </cfRule>
  </conditionalFormatting>
  <conditionalFormatting sqref="N414">
    <cfRule type="expression" dxfId="240" priority="241" stopIfTrue="1">
      <formula>希望&lt;&gt;0</formula>
    </cfRule>
  </conditionalFormatting>
  <conditionalFormatting sqref="N415">
    <cfRule type="expression" dxfId="239" priority="240" stopIfTrue="1">
      <formula>希望&lt;&gt;0</formula>
    </cfRule>
  </conditionalFormatting>
  <conditionalFormatting sqref="N416">
    <cfRule type="expression" dxfId="238" priority="239" stopIfTrue="1">
      <formula>希望&lt;&gt;0</formula>
    </cfRule>
  </conditionalFormatting>
  <conditionalFormatting sqref="O408:Y416">
    <cfRule type="expression" dxfId="237" priority="238" stopIfTrue="1">
      <formula>AND(N416="○",TRIM(O408)="")</formula>
    </cfRule>
  </conditionalFormatting>
  <conditionalFormatting sqref="N417">
    <cfRule type="expression" dxfId="236" priority="237" stopIfTrue="1">
      <formula>希望&lt;&gt;0</formula>
    </cfRule>
  </conditionalFormatting>
  <conditionalFormatting sqref="N418">
    <cfRule type="expression" dxfId="235" priority="236" stopIfTrue="1">
      <formula>希望&lt;&gt;0</formula>
    </cfRule>
  </conditionalFormatting>
  <conditionalFormatting sqref="N419">
    <cfRule type="expression" dxfId="234" priority="235" stopIfTrue="1">
      <formula>希望&lt;&gt;0</formula>
    </cfRule>
  </conditionalFormatting>
  <conditionalFormatting sqref="N420">
    <cfRule type="expression" dxfId="233" priority="234" stopIfTrue="1">
      <formula>希望&lt;&gt;0</formula>
    </cfRule>
  </conditionalFormatting>
  <conditionalFormatting sqref="N421">
    <cfRule type="expression" dxfId="232" priority="233" stopIfTrue="1">
      <formula>希望&lt;&gt;0</formula>
    </cfRule>
  </conditionalFormatting>
  <conditionalFormatting sqref="N422">
    <cfRule type="expression" dxfId="231" priority="232" stopIfTrue="1">
      <formula>希望&lt;&gt;0</formula>
    </cfRule>
  </conditionalFormatting>
  <conditionalFormatting sqref="N423">
    <cfRule type="expression" dxfId="230" priority="231" stopIfTrue="1">
      <formula>希望&lt;&gt;0</formula>
    </cfRule>
  </conditionalFormatting>
  <conditionalFormatting sqref="O417:Y423">
    <cfRule type="expression" dxfId="229" priority="230" stopIfTrue="1">
      <formula>AND(N423="○",TRIM(O417)="")</formula>
    </cfRule>
  </conditionalFormatting>
  <conditionalFormatting sqref="N424">
    <cfRule type="expression" dxfId="228" priority="229" stopIfTrue="1">
      <formula>希望&lt;&gt;0</formula>
    </cfRule>
  </conditionalFormatting>
  <conditionalFormatting sqref="N425">
    <cfRule type="expression" dxfId="227" priority="228" stopIfTrue="1">
      <formula>希望&lt;&gt;0</formula>
    </cfRule>
  </conditionalFormatting>
  <conditionalFormatting sqref="N426">
    <cfRule type="expression" dxfId="226" priority="227" stopIfTrue="1">
      <formula>希望&lt;&gt;0</formula>
    </cfRule>
  </conditionalFormatting>
  <conditionalFormatting sqref="N427">
    <cfRule type="expression" dxfId="225" priority="226" stopIfTrue="1">
      <formula>希望&lt;&gt;0</formula>
    </cfRule>
  </conditionalFormatting>
  <conditionalFormatting sqref="N428">
    <cfRule type="expression" dxfId="224" priority="225" stopIfTrue="1">
      <formula>希望&lt;&gt;0</formula>
    </cfRule>
  </conditionalFormatting>
  <conditionalFormatting sqref="N429">
    <cfRule type="expression" dxfId="223" priority="224" stopIfTrue="1">
      <formula>希望&lt;&gt;0</formula>
    </cfRule>
  </conditionalFormatting>
  <conditionalFormatting sqref="N430">
    <cfRule type="expression" dxfId="222" priority="223" stopIfTrue="1">
      <formula>希望&lt;&gt;0</formula>
    </cfRule>
  </conditionalFormatting>
  <conditionalFormatting sqref="N431">
    <cfRule type="expression" dxfId="221" priority="222" stopIfTrue="1">
      <formula>希望&lt;&gt;0</formula>
    </cfRule>
  </conditionalFormatting>
  <conditionalFormatting sqref="N432">
    <cfRule type="expression" dxfId="220" priority="221" stopIfTrue="1">
      <formula>希望&lt;&gt;0</formula>
    </cfRule>
  </conditionalFormatting>
  <conditionalFormatting sqref="O424:Y432">
    <cfRule type="expression" dxfId="219" priority="220" stopIfTrue="1">
      <formula>AND(N432="○",TRIM(O424)="")</formula>
    </cfRule>
  </conditionalFormatting>
  <conditionalFormatting sqref="N433">
    <cfRule type="expression" dxfId="218" priority="219" stopIfTrue="1">
      <formula>希望&lt;&gt;0</formula>
    </cfRule>
  </conditionalFormatting>
  <conditionalFormatting sqref="N434">
    <cfRule type="expression" dxfId="217" priority="218" stopIfTrue="1">
      <formula>希望&lt;&gt;0</formula>
    </cfRule>
  </conditionalFormatting>
  <conditionalFormatting sqref="N435">
    <cfRule type="expression" dxfId="216" priority="217" stopIfTrue="1">
      <formula>希望&lt;&gt;0</formula>
    </cfRule>
  </conditionalFormatting>
  <conditionalFormatting sqref="N436">
    <cfRule type="expression" dxfId="215" priority="216" stopIfTrue="1">
      <formula>希望&lt;&gt;0</formula>
    </cfRule>
  </conditionalFormatting>
  <conditionalFormatting sqref="N437">
    <cfRule type="expression" dxfId="214" priority="215" stopIfTrue="1">
      <formula>希望&lt;&gt;0</formula>
    </cfRule>
  </conditionalFormatting>
  <conditionalFormatting sqref="N438">
    <cfRule type="expression" dxfId="213" priority="214" stopIfTrue="1">
      <formula>希望&lt;&gt;0</formula>
    </cfRule>
  </conditionalFormatting>
  <conditionalFormatting sqref="N439">
    <cfRule type="expression" dxfId="212" priority="213" stopIfTrue="1">
      <formula>希望&lt;&gt;0</formula>
    </cfRule>
  </conditionalFormatting>
  <conditionalFormatting sqref="N440">
    <cfRule type="expression" dxfId="211" priority="212" stopIfTrue="1">
      <formula>希望&lt;&gt;0</formula>
    </cfRule>
  </conditionalFormatting>
  <conditionalFormatting sqref="N441">
    <cfRule type="expression" dxfId="210" priority="211" stopIfTrue="1">
      <formula>希望&lt;&gt;0</formula>
    </cfRule>
  </conditionalFormatting>
  <conditionalFormatting sqref="N442">
    <cfRule type="expression" dxfId="209" priority="210" stopIfTrue="1">
      <formula>希望&lt;&gt;0</formula>
    </cfRule>
  </conditionalFormatting>
  <conditionalFormatting sqref="N443">
    <cfRule type="expression" dxfId="208" priority="209" stopIfTrue="1">
      <formula>希望&lt;&gt;0</formula>
    </cfRule>
  </conditionalFormatting>
  <conditionalFormatting sqref="N444">
    <cfRule type="expression" dxfId="207" priority="208" stopIfTrue="1">
      <formula>希望&lt;&gt;0</formula>
    </cfRule>
  </conditionalFormatting>
  <conditionalFormatting sqref="O433:Y444">
    <cfRule type="expression" dxfId="206" priority="207" stopIfTrue="1">
      <formula>AND(N444="○",TRIM(O433)="")</formula>
    </cfRule>
  </conditionalFormatting>
  <conditionalFormatting sqref="N445">
    <cfRule type="expression" dxfId="205" priority="206" stopIfTrue="1">
      <formula>希望&lt;&gt;0</formula>
    </cfRule>
  </conditionalFormatting>
  <conditionalFormatting sqref="N446">
    <cfRule type="expression" dxfId="204" priority="205" stopIfTrue="1">
      <formula>希望&lt;&gt;0</formula>
    </cfRule>
  </conditionalFormatting>
  <conditionalFormatting sqref="N447">
    <cfRule type="expression" dxfId="203" priority="204" stopIfTrue="1">
      <formula>希望&lt;&gt;0</formula>
    </cfRule>
  </conditionalFormatting>
  <conditionalFormatting sqref="N448">
    <cfRule type="expression" dxfId="202" priority="203" stopIfTrue="1">
      <formula>希望&lt;&gt;0</formula>
    </cfRule>
  </conditionalFormatting>
  <conditionalFormatting sqref="N449">
    <cfRule type="expression" dxfId="201" priority="202" stopIfTrue="1">
      <formula>希望&lt;&gt;0</formula>
    </cfRule>
  </conditionalFormatting>
  <conditionalFormatting sqref="N450">
    <cfRule type="expression" dxfId="200" priority="201" stopIfTrue="1">
      <formula>希望&lt;&gt;0</formula>
    </cfRule>
  </conditionalFormatting>
  <conditionalFormatting sqref="N451">
    <cfRule type="expression" dxfId="199" priority="200" stopIfTrue="1">
      <formula>希望&lt;&gt;0</formula>
    </cfRule>
  </conditionalFormatting>
  <conditionalFormatting sqref="N452">
    <cfRule type="expression" dxfId="198" priority="199" stopIfTrue="1">
      <formula>希望&lt;&gt;0</formula>
    </cfRule>
  </conditionalFormatting>
  <conditionalFormatting sqref="N453">
    <cfRule type="expression" dxfId="197" priority="198" stopIfTrue="1">
      <formula>希望&lt;&gt;0</formula>
    </cfRule>
  </conditionalFormatting>
  <conditionalFormatting sqref="N454">
    <cfRule type="expression" dxfId="196" priority="197" stopIfTrue="1">
      <formula>希望&lt;&gt;0</formula>
    </cfRule>
  </conditionalFormatting>
  <conditionalFormatting sqref="N455">
    <cfRule type="expression" dxfId="195" priority="196" stopIfTrue="1">
      <formula>希望&lt;&gt;0</formula>
    </cfRule>
  </conditionalFormatting>
  <conditionalFormatting sqref="O445:Y455">
    <cfRule type="expression" dxfId="194" priority="195" stopIfTrue="1">
      <formula>AND(N455="○",TRIM(O445)="")</formula>
    </cfRule>
  </conditionalFormatting>
  <conditionalFormatting sqref="N456">
    <cfRule type="expression" dxfId="193" priority="194" stopIfTrue="1">
      <formula>希望&lt;&gt;0</formula>
    </cfRule>
  </conditionalFormatting>
  <conditionalFormatting sqref="N457">
    <cfRule type="expression" dxfId="192" priority="193" stopIfTrue="1">
      <formula>希望&lt;&gt;0</formula>
    </cfRule>
  </conditionalFormatting>
  <conditionalFormatting sqref="N458">
    <cfRule type="expression" dxfId="191" priority="192" stopIfTrue="1">
      <formula>希望&lt;&gt;0</formula>
    </cfRule>
  </conditionalFormatting>
  <conditionalFormatting sqref="N459">
    <cfRule type="expression" dxfId="190" priority="191" stopIfTrue="1">
      <formula>希望&lt;&gt;0</formula>
    </cfRule>
  </conditionalFormatting>
  <conditionalFormatting sqref="N460">
    <cfRule type="expression" dxfId="189" priority="190" stopIfTrue="1">
      <formula>希望&lt;&gt;0</formula>
    </cfRule>
  </conditionalFormatting>
  <conditionalFormatting sqref="N461">
    <cfRule type="expression" dxfId="188" priority="189" stopIfTrue="1">
      <formula>希望&lt;&gt;0</formula>
    </cfRule>
  </conditionalFormatting>
  <conditionalFormatting sqref="N462">
    <cfRule type="expression" dxfId="187" priority="188" stopIfTrue="1">
      <formula>希望&lt;&gt;0</formula>
    </cfRule>
  </conditionalFormatting>
  <conditionalFormatting sqref="N463">
    <cfRule type="expression" dxfId="186" priority="187" stopIfTrue="1">
      <formula>希望&lt;&gt;0</formula>
    </cfRule>
  </conditionalFormatting>
  <conditionalFormatting sqref="N464">
    <cfRule type="expression" dxfId="185" priority="186" stopIfTrue="1">
      <formula>希望&lt;&gt;0</formula>
    </cfRule>
  </conditionalFormatting>
  <conditionalFormatting sqref="O456:Y464">
    <cfRule type="expression" dxfId="184" priority="185" stopIfTrue="1">
      <formula>AND(N464="○",TRIM(O456)="")</formula>
    </cfRule>
  </conditionalFormatting>
  <conditionalFormatting sqref="N465">
    <cfRule type="expression" dxfId="183" priority="184" stopIfTrue="1">
      <formula>希望&lt;&gt;0</formula>
    </cfRule>
  </conditionalFormatting>
  <conditionalFormatting sqref="N466">
    <cfRule type="expression" dxfId="182" priority="183" stopIfTrue="1">
      <formula>希望&lt;&gt;0</formula>
    </cfRule>
  </conditionalFormatting>
  <conditionalFormatting sqref="N467">
    <cfRule type="expression" dxfId="181" priority="182" stopIfTrue="1">
      <formula>希望&lt;&gt;0</formula>
    </cfRule>
  </conditionalFormatting>
  <conditionalFormatting sqref="N468">
    <cfRule type="expression" dxfId="180" priority="181" stopIfTrue="1">
      <formula>希望&lt;&gt;0</formula>
    </cfRule>
  </conditionalFormatting>
  <conditionalFormatting sqref="N469">
    <cfRule type="expression" dxfId="179" priority="180" stopIfTrue="1">
      <formula>希望&lt;&gt;0</formula>
    </cfRule>
  </conditionalFormatting>
  <conditionalFormatting sqref="N470">
    <cfRule type="expression" dxfId="178" priority="179" stopIfTrue="1">
      <formula>希望&lt;&gt;0</formula>
    </cfRule>
  </conditionalFormatting>
  <conditionalFormatting sqref="N471">
    <cfRule type="expression" dxfId="177" priority="178" stopIfTrue="1">
      <formula>希望&lt;&gt;0</formula>
    </cfRule>
  </conditionalFormatting>
  <conditionalFormatting sqref="N472">
    <cfRule type="expression" dxfId="176" priority="177" stopIfTrue="1">
      <formula>希望&lt;&gt;0</formula>
    </cfRule>
  </conditionalFormatting>
  <conditionalFormatting sqref="N473">
    <cfRule type="expression" dxfId="175" priority="176" stopIfTrue="1">
      <formula>希望&lt;&gt;0</formula>
    </cfRule>
  </conditionalFormatting>
  <conditionalFormatting sqref="O465:Y473">
    <cfRule type="expression" dxfId="174" priority="175" stopIfTrue="1">
      <formula>AND(N473="○",TRIM(O465)="")</formula>
    </cfRule>
  </conditionalFormatting>
  <conditionalFormatting sqref="N474">
    <cfRule type="expression" dxfId="173" priority="174" stopIfTrue="1">
      <formula>希望&lt;&gt;0</formula>
    </cfRule>
  </conditionalFormatting>
  <conditionalFormatting sqref="N475">
    <cfRule type="expression" dxfId="172" priority="173" stopIfTrue="1">
      <formula>希望&lt;&gt;0</formula>
    </cfRule>
  </conditionalFormatting>
  <conditionalFormatting sqref="O474:Y475">
    <cfRule type="expression" dxfId="171" priority="172" stopIfTrue="1">
      <formula>AND(N475="○",TRIM(O474)="")</formula>
    </cfRule>
  </conditionalFormatting>
  <conditionalFormatting sqref="N479">
    <cfRule type="expression" dxfId="170" priority="171" stopIfTrue="1">
      <formula>希望&lt;&gt;0</formula>
    </cfRule>
  </conditionalFormatting>
  <conditionalFormatting sqref="N480">
    <cfRule type="expression" dxfId="169" priority="170" stopIfTrue="1">
      <formula>希望&lt;&gt;0</formula>
    </cfRule>
  </conditionalFormatting>
  <conditionalFormatting sqref="N481">
    <cfRule type="expression" dxfId="168" priority="169" stopIfTrue="1">
      <formula>希望&lt;&gt;0</formula>
    </cfRule>
  </conditionalFormatting>
  <conditionalFormatting sqref="N482">
    <cfRule type="expression" dxfId="167" priority="168" stopIfTrue="1">
      <formula>希望&lt;&gt;0</formula>
    </cfRule>
  </conditionalFormatting>
  <conditionalFormatting sqref="N483">
    <cfRule type="expression" dxfId="166" priority="167" stopIfTrue="1">
      <formula>希望&lt;&gt;0</formula>
    </cfRule>
  </conditionalFormatting>
  <conditionalFormatting sqref="N484">
    <cfRule type="expression" dxfId="165" priority="166" stopIfTrue="1">
      <formula>希望&lt;&gt;0</formula>
    </cfRule>
  </conditionalFormatting>
  <conditionalFormatting sqref="N485">
    <cfRule type="expression" dxfId="164" priority="165" stopIfTrue="1">
      <formula>希望&lt;&gt;0</formula>
    </cfRule>
  </conditionalFormatting>
  <conditionalFormatting sqref="N486">
    <cfRule type="expression" dxfId="163" priority="164" stopIfTrue="1">
      <formula>希望&lt;&gt;0</formula>
    </cfRule>
  </conditionalFormatting>
  <conditionalFormatting sqref="N487">
    <cfRule type="expression" dxfId="162" priority="163" stopIfTrue="1">
      <formula>希望&lt;&gt;0</formula>
    </cfRule>
  </conditionalFormatting>
  <conditionalFormatting sqref="N488">
    <cfRule type="expression" dxfId="161" priority="162" stopIfTrue="1">
      <formula>希望&lt;&gt;0</formula>
    </cfRule>
  </conditionalFormatting>
  <conditionalFormatting sqref="N489">
    <cfRule type="expression" dxfId="160" priority="161" stopIfTrue="1">
      <formula>希望&lt;&gt;0</formula>
    </cfRule>
  </conditionalFormatting>
  <conditionalFormatting sqref="N490">
    <cfRule type="expression" dxfId="159" priority="160" stopIfTrue="1">
      <formula>希望&lt;&gt;0</formula>
    </cfRule>
  </conditionalFormatting>
  <conditionalFormatting sqref="N491">
    <cfRule type="expression" dxfId="158" priority="159" stopIfTrue="1">
      <formula>希望&lt;&gt;0</formula>
    </cfRule>
  </conditionalFormatting>
  <conditionalFormatting sqref="O479:Y491">
    <cfRule type="expression" dxfId="157" priority="158" stopIfTrue="1">
      <formula>AND(N491="○",TRIM(O479)="")</formula>
    </cfRule>
  </conditionalFormatting>
  <conditionalFormatting sqref="N492">
    <cfRule type="expression" dxfId="156" priority="157" stopIfTrue="1">
      <formula>希望&lt;&gt;0</formula>
    </cfRule>
  </conditionalFormatting>
  <conditionalFormatting sqref="N493">
    <cfRule type="expression" dxfId="155" priority="156" stopIfTrue="1">
      <formula>希望&lt;&gt;0</formula>
    </cfRule>
  </conditionalFormatting>
  <conditionalFormatting sqref="N494">
    <cfRule type="expression" dxfId="154" priority="155" stopIfTrue="1">
      <formula>希望&lt;&gt;0</formula>
    </cfRule>
  </conditionalFormatting>
  <conditionalFormatting sqref="N495">
    <cfRule type="expression" dxfId="153" priority="154" stopIfTrue="1">
      <formula>希望&lt;&gt;0</formula>
    </cfRule>
  </conditionalFormatting>
  <conditionalFormatting sqref="N496">
    <cfRule type="expression" dxfId="152" priority="153" stopIfTrue="1">
      <formula>希望&lt;&gt;0</formula>
    </cfRule>
  </conditionalFormatting>
  <conditionalFormatting sqref="N497">
    <cfRule type="expression" dxfId="151" priority="152" stopIfTrue="1">
      <formula>希望&lt;&gt;0</formula>
    </cfRule>
  </conditionalFormatting>
  <conditionalFormatting sqref="N498">
    <cfRule type="expression" dxfId="150" priority="151" stopIfTrue="1">
      <formula>希望&lt;&gt;0</formula>
    </cfRule>
  </conditionalFormatting>
  <conditionalFormatting sqref="N499">
    <cfRule type="expression" dxfId="149" priority="150" stopIfTrue="1">
      <formula>希望&lt;&gt;0</formula>
    </cfRule>
  </conditionalFormatting>
  <conditionalFormatting sqref="N500">
    <cfRule type="expression" dxfId="148" priority="149" stopIfTrue="1">
      <formula>希望&lt;&gt;0</formula>
    </cfRule>
  </conditionalFormatting>
  <conditionalFormatting sqref="N501">
    <cfRule type="expression" dxfId="147" priority="148" stopIfTrue="1">
      <formula>希望&lt;&gt;0</formula>
    </cfRule>
  </conditionalFormatting>
  <conditionalFormatting sqref="O492:Y501">
    <cfRule type="expression" dxfId="146" priority="147" stopIfTrue="1">
      <formula>AND(N501="○",TRIM(O492)="")</formula>
    </cfRule>
  </conditionalFormatting>
  <conditionalFormatting sqref="N502">
    <cfRule type="expression" dxfId="145" priority="146" stopIfTrue="1">
      <formula>希望&lt;&gt;0</formula>
    </cfRule>
  </conditionalFormatting>
  <conditionalFormatting sqref="N503">
    <cfRule type="expression" dxfId="144" priority="145" stopIfTrue="1">
      <formula>希望&lt;&gt;0</formula>
    </cfRule>
  </conditionalFormatting>
  <conditionalFormatting sqref="N504">
    <cfRule type="expression" dxfId="143" priority="144" stopIfTrue="1">
      <formula>希望&lt;&gt;0</formula>
    </cfRule>
  </conditionalFormatting>
  <conditionalFormatting sqref="N505">
    <cfRule type="expression" dxfId="142" priority="143" stopIfTrue="1">
      <formula>希望&lt;&gt;0</formula>
    </cfRule>
  </conditionalFormatting>
  <conditionalFormatting sqref="N506">
    <cfRule type="expression" dxfId="141" priority="142" stopIfTrue="1">
      <formula>希望&lt;&gt;0</formula>
    </cfRule>
  </conditionalFormatting>
  <conditionalFormatting sqref="N507">
    <cfRule type="expression" dxfId="140" priority="141" stopIfTrue="1">
      <formula>希望&lt;&gt;0</formula>
    </cfRule>
  </conditionalFormatting>
  <conditionalFormatting sqref="N508">
    <cfRule type="expression" dxfId="139" priority="140" stopIfTrue="1">
      <formula>希望&lt;&gt;0</formula>
    </cfRule>
  </conditionalFormatting>
  <conditionalFormatting sqref="N509">
    <cfRule type="expression" dxfId="138" priority="139" stopIfTrue="1">
      <formula>希望&lt;&gt;0</formula>
    </cfRule>
  </conditionalFormatting>
  <conditionalFormatting sqref="N510">
    <cfRule type="expression" dxfId="137" priority="138" stopIfTrue="1">
      <formula>希望&lt;&gt;0</formula>
    </cfRule>
  </conditionalFormatting>
  <conditionalFormatting sqref="N511">
    <cfRule type="expression" dxfId="136" priority="137" stopIfTrue="1">
      <formula>希望&lt;&gt;0</formula>
    </cfRule>
  </conditionalFormatting>
  <conditionalFormatting sqref="N512">
    <cfRule type="expression" dxfId="135" priority="136" stopIfTrue="1">
      <formula>希望&lt;&gt;0</formula>
    </cfRule>
  </conditionalFormatting>
  <conditionalFormatting sqref="O502:Y512">
    <cfRule type="expression" dxfId="134" priority="135" stopIfTrue="1">
      <formula>AND(N512="○",TRIM(O502)="")</formula>
    </cfRule>
  </conditionalFormatting>
  <conditionalFormatting sqref="N513">
    <cfRule type="expression" dxfId="133" priority="134" stopIfTrue="1">
      <formula>希望&lt;&gt;0</formula>
    </cfRule>
  </conditionalFormatting>
  <conditionalFormatting sqref="N514">
    <cfRule type="expression" dxfId="132" priority="133" stopIfTrue="1">
      <formula>希望&lt;&gt;0</formula>
    </cfRule>
  </conditionalFormatting>
  <conditionalFormatting sqref="N515">
    <cfRule type="expression" dxfId="131" priority="132" stopIfTrue="1">
      <formula>希望&lt;&gt;0</formula>
    </cfRule>
  </conditionalFormatting>
  <conditionalFormatting sqref="N516">
    <cfRule type="expression" dxfId="130" priority="131" stopIfTrue="1">
      <formula>希望&lt;&gt;0</formula>
    </cfRule>
  </conditionalFormatting>
  <conditionalFormatting sqref="N517">
    <cfRule type="expression" dxfId="129" priority="130" stopIfTrue="1">
      <formula>希望&lt;&gt;0</formula>
    </cfRule>
  </conditionalFormatting>
  <conditionalFormatting sqref="N518">
    <cfRule type="expression" dxfId="128" priority="129" stopIfTrue="1">
      <formula>希望&lt;&gt;0</formula>
    </cfRule>
  </conditionalFormatting>
  <conditionalFormatting sqref="N519">
    <cfRule type="expression" dxfId="127" priority="128" stopIfTrue="1">
      <formula>希望&lt;&gt;0</formula>
    </cfRule>
  </conditionalFormatting>
  <conditionalFormatting sqref="N520">
    <cfRule type="expression" dxfId="126" priority="127" stopIfTrue="1">
      <formula>希望&lt;&gt;0</formula>
    </cfRule>
  </conditionalFormatting>
  <conditionalFormatting sqref="N521">
    <cfRule type="expression" dxfId="125" priority="126" stopIfTrue="1">
      <formula>希望&lt;&gt;0</formula>
    </cfRule>
  </conditionalFormatting>
  <conditionalFormatting sqref="N522">
    <cfRule type="expression" dxfId="124" priority="125" stopIfTrue="1">
      <formula>希望&lt;&gt;0</formula>
    </cfRule>
  </conditionalFormatting>
  <conditionalFormatting sqref="N523">
    <cfRule type="expression" dxfId="123" priority="124" stopIfTrue="1">
      <formula>希望&lt;&gt;0</formula>
    </cfRule>
  </conditionalFormatting>
  <conditionalFormatting sqref="N524">
    <cfRule type="expression" dxfId="122" priority="123" stopIfTrue="1">
      <formula>希望&lt;&gt;0</formula>
    </cfRule>
  </conditionalFormatting>
  <conditionalFormatting sqref="N525">
    <cfRule type="expression" dxfId="121" priority="122" stopIfTrue="1">
      <formula>希望&lt;&gt;0</formula>
    </cfRule>
  </conditionalFormatting>
  <conditionalFormatting sqref="O513:Y525">
    <cfRule type="expression" dxfId="120" priority="121" stopIfTrue="1">
      <formula>AND(N525="○",TRIM(O513)="")</formula>
    </cfRule>
  </conditionalFormatting>
  <conditionalFormatting sqref="N526">
    <cfRule type="expression" dxfId="119" priority="120" stopIfTrue="1">
      <formula>希望&lt;&gt;0</formula>
    </cfRule>
  </conditionalFormatting>
  <conditionalFormatting sqref="N527">
    <cfRule type="expression" dxfId="118" priority="119" stopIfTrue="1">
      <formula>希望&lt;&gt;0</formula>
    </cfRule>
  </conditionalFormatting>
  <conditionalFormatting sqref="N528">
    <cfRule type="expression" dxfId="117" priority="118" stopIfTrue="1">
      <formula>希望&lt;&gt;0</formula>
    </cfRule>
  </conditionalFormatting>
  <conditionalFormatting sqref="N529">
    <cfRule type="expression" dxfId="116" priority="117" stopIfTrue="1">
      <formula>希望&lt;&gt;0</formula>
    </cfRule>
  </conditionalFormatting>
  <conditionalFormatting sqref="N530">
    <cfRule type="expression" dxfId="115" priority="116" stopIfTrue="1">
      <formula>希望&lt;&gt;0</formula>
    </cfRule>
  </conditionalFormatting>
  <conditionalFormatting sqref="N531">
    <cfRule type="expression" dxfId="114" priority="115" stopIfTrue="1">
      <formula>希望&lt;&gt;0</formula>
    </cfRule>
  </conditionalFormatting>
  <conditionalFormatting sqref="N532">
    <cfRule type="expression" dxfId="113" priority="114" stopIfTrue="1">
      <formula>希望&lt;&gt;0</formula>
    </cfRule>
  </conditionalFormatting>
  <conditionalFormatting sqref="N533">
    <cfRule type="expression" dxfId="112" priority="113" stopIfTrue="1">
      <formula>希望&lt;&gt;0</formula>
    </cfRule>
  </conditionalFormatting>
  <conditionalFormatting sqref="N534">
    <cfRule type="expression" dxfId="111" priority="112" stopIfTrue="1">
      <formula>希望&lt;&gt;0</formula>
    </cfRule>
  </conditionalFormatting>
  <conditionalFormatting sqref="N535">
    <cfRule type="expression" dxfId="110" priority="111" stopIfTrue="1">
      <formula>希望&lt;&gt;0</formula>
    </cfRule>
  </conditionalFormatting>
  <conditionalFormatting sqref="N536">
    <cfRule type="expression" dxfId="109" priority="110" stopIfTrue="1">
      <formula>希望&lt;&gt;0</formula>
    </cfRule>
  </conditionalFormatting>
  <conditionalFormatting sqref="O526:Y536">
    <cfRule type="expression" dxfId="108" priority="109" stopIfTrue="1">
      <formula>AND(N536="○",TRIM(O526)="")</formula>
    </cfRule>
  </conditionalFormatting>
  <conditionalFormatting sqref="N537">
    <cfRule type="expression" dxfId="107" priority="108" stopIfTrue="1">
      <formula>希望&lt;&gt;0</formula>
    </cfRule>
  </conditionalFormatting>
  <conditionalFormatting sqref="N538">
    <cfRule type="expression" dxfId="106" priority="107" stopIfTrue="1">
      <formula>希望&lt;&gt;0</formula>
    </cfRule>
  </conditionalFormatting>
  <conditionalFormatting sqref="N539">
    <cfRule type="expression" dxfId="105" priority="106" stopIfTrue="1">
      <formula>希望&lt;&gt;0</formula>
    </cfRule>
  </conditionalFormatting>
  <conditionalFormatting sqref="N540">
    <cfRule type="expression" dxfId="104" priority="105" stopIfTrue="1">
      <formula>希望&lt;&gt;0</formula>
    </cfRule>
  </conditionalFormatting>
  <conditionalFormatting sqref="N541">
    <cfRule type="expression" dxfId="103" priority="104" stopIfTrue="1">
      <formula>希望&lt;&gt;0</formula>
    </cfRule>
  </conditionalFormatting>
  <conditionalFormatting sqref="N542">
    <cfRule type="expression" dxfId="102" priority="103" stopIfTrue="1">
      <formula>希望&lt;&gt;0</formula>
    </cfRule>
  </conditionalFormatting>
  <conditionalFormatting sqref="N543">
    <cfRule type="expression" dxfId="101" priority="102" stopIfTrue="1">
      <formula>希望&lt;&gt;0</formula>
    </cfRule>
  </conditionalFormatting>
  <conditionalFormatting sqref="N544">
    <cfRule type="expression" dxfId="100" priority="101" stopIfTrue="1">
      <formula>希望&lt;&gt;0</formula>
    </cfRule>
  </conditionalFormatting>
  <conditionalFormatting sqref="N545">
    <cfRule type="expression" dxfId="99" priority="100" stopIfTrue="1">
      <formula>希望&lt;&gt;0</formula>
    </cfRule>
  </conditionalFormatting>
  <conditionalFormatting sqref="N546">
    <cfRule type="expression" dxfId="98" priority="99" stopIfTrue="1">
      <formula>希望&lt;&gt;0</formula>
    </cfRule>
  </conditionalFormatting>
  <conditionalFormatting sqref="N547">
    <cfRule type="expression" dxfId="97" priority="98" stopIfTrue="1">
      <formula>希望&lt;&gt;0</formula>
    </cfRule>
  </conditionalFormatting>
  <conditionalFormatting sqref="N548">
    <cfRule type="expression" dxfId="96" priority="97" stopIfTrue="1">
      <formula>希望&lt;&gt;0</formula>
    </cfRule>
  </conditionalFormatting>
  <conditionalFormatting sqref="N549">
    <cfRule type="expression" dxfId="95" priority="96" stopIfTrue="1">
      <formula>希望&lt;&gt;0</formula>
    </cfRule>
  </conditionalFormatting>
  <conditionalFormatting sqref="N550">
    <cfRule type="expression" dxfId="94" priority="95" stopIfTrue="1">
      <formula>希望&lt;&gt;0</formula>
    </cfRule>
  </conditionalFormatting>
  <conditionalFormatting sqref="O537:Y550">
    <cfRule type="expression" dxfId="93" priority="94" stopIfTrue="1">
      <formula>AND(N550="○",TRIM(O537)="")</formula>
    </cfRule>
  </conditionalFormatting>
  <conditionalFormatting sqref="N551">
    <cfRule type="expression" dxfId="92" priority="93" stopIfTrue="1">
      <formula>希望&lt;&gt;0</formula>
    </cfRule>
  </conditionalFormatting>
  <conditionalFormatting sqref="N552">
    <cfRule type="expression" dxfId="91" priority="92" stopIfTrue="1">
      <formula>希望&lt;&gt;0</formula>
    </cfRule>
  </conditionalFormatting>
  <conditionalFormatting sqref="N553">
    <cfRule type="expression" dxfId="90" priority="91" stopIfTrue="1">
      <formula>希望&lt;&gt;0</formula>
    </cfRule>
  </conditionalFormatting>
  <conditionalFormatting sqref="N554">
    <cfRule type="expression" dxfId="89" priority="90" stopIfTrue="1">
      <formula>希望&lt;&gt;0</formula>
    </cfRule>
  </conditionalFormatting>
  <conditionalFormatting sqref="N555">
    <cfRule type="expression" dxfId="88" priority="89" stopIfTrue="1">
      <formula>希望&lt;&gt;0</formula>
    </cfRule>
  </conditionalFormatting>
  <conditionalFormatting sqref="N556">
    <cfRule type="expression" dxfId="87" priority="88" stopIfTrue="1">
      <formula>希望&lt;&gt;0</formula>
    </cfRule>
  </conditionalFormatting>
  <conditionalFormatting sqref="N557">
    <cfRule type="expression" dxfId="86" priority="87" stopIfTrue="1">
      <formula>希望&lt;&gt;0</formula>
    </cfRule>
  </conditionalFormatting>
  <conditionalFormatting sqref="N558">
    <cfRule type="expression" dxfId="85" priority="86" stopIfTrue="1">
      <formula>希望&lt;&gt;0</formula>
    </cfRule>
  </conditionalFormatting>
  <conditionalFormatting sqref="N559">
    <cfRule type="expression" dxfId="84" priority="85" stopIfTrue="1">
      <formula>希望&lt;&gt;0</formula>
    </cfRule>
  </conditionalFormatting>
  <conditionalFormatting sqref="N560">
    <cfRule type="expression" dxfId="83" priority="84" stopIfTrue="1">
      <formula>希望&lt;&gt;0</formula>
    </cfRule>
  </conditionalFormatting>
  <conditionalFormatting sqref="O551:Y560">
    <cfRule type="expression" dxfId="82" priority="83" stopIfTrue="1">
      <formula>AND(N560="○",TRIM(O551)="")</formula>
    </cfRule>
  </conditionalFormatting>
  <conditionalFormatting sqref="N561">
    <cfRule type="expression" dxfId="81" priority="82" stopIfTrue="1">
      <formula>希望&lt;&gt;0</formula>
    </cfRule>
  </conditionalFormatting>
  <conditionalFormatting sqref="N562">
    <cfRule type="expression" dxfId="80" priority="81" stopIfTrue="1">
      <formula>希望&lt;&gt;0</formula>
    </cfRule>
  </conditionalFormatting>
  <conditionalFormatting sqref="N563">
    <cfRule type="expression" dxfId="79" priority="80" stopIfTrue="1">
      <formula>希望&lt;&gt;0</formula>
    </cfRule>
  </conditionalFormatting>
  <conditionalFormatting sqref="N564">
    <cfRule type="expression" dxfId="78" priority="79" stopIfTrue="1">
      <formula>希望&lt;&gt;0</formula>
    </cfRule>
  </conditionalFormatting>
  <conditionalFormatting sqref="N565">
    <cfRule type="expression" dxfId="77" priority="78" stopIfTrue="1">
      <formula>希望&lt;&gt;0</formula>
    </cfRule>
  </conditionalFormatting>
  <conditionalFormatting sqref="N566">
    <cfRule type="expression" dxfId="76" priority="77" stopIfTrue="1">
      <formula>希望&lt;&gt;0</formula>
    </cfRule>
  </conditionalFormatting>
  <conditionalFormatting sqref="N567">
    <cfRule type="expression" dxfId="75" priority="76" stopIfTrue="1">
      <formula>希望&lt;&gt;0</formula>
    </cfRule>
  </conditionalFormatting>
  <conditionalFormatting sqref="N568">
    <cfRule type="expression" dxfId="74" priority="75" stopIfTrue="1">
      <formula>希望&lt;&gt;0</formula>
    </cfRule>
  </conditionalFormatting>
  <conditionalFormatting sqref="N569">
    <cfRule type="expression" dxfId="73" priority="74" stopIfTrue="1">
      <formula>希望&lt;&gt;0</formula>
    </cfRule>
  </conditionalFormatting>
  <conditionalFormatting sqref="O561:Y569">
    <cfRule type="expression" dxfId="72" priority="73" stopIfTrue="1">
      <formula>AND(N569="○",TRIM(O561)="")</formula>
    </cfRule>
  </conditionalFormatting>
  <conditionalFormatting sqref="N570">
    <cfRule type="expression" dxfId="71" priority="72" stopIfTrue="1">
      <formula>希望&lt;&gt;0</formula>
    </cfRule>
  </conditionalFormatting>
  <conditionalFormatting sqref="N571">
    <cfRule type="expression" dxfId="70" priority="71" stopIfTrue="1">
      <formula>希望&lt;&gt;0</formula>
    </cfRule>
  </conditionalFormatting>
  <conditionalFormatting sqref="N572">
    <cfRule type="expression" dxfId="69" priority="70" stopIfTrue="1">
      <formula>希望&lt;&gt;0</formula>
    </cfRule>
  </conditionalFormatting>
  <conditionalFormatting sqref="N573">
    <cfRule type="expression" dxfId="68" priority="69" stopIfTrue="1">
      <formula>希望&lt;&gt;0</formula>
    </cfRule>
  </conditionalFormatting>
  <conditionalFormatting sqref="N574">
    <cfRule type="expression" dxfId="67" priority="68" stopIfTrue="1">
      <formula>希望&lt;&gt;0</formula>
    </cfRule>
  </conditionalFormatting>
  <conditionalFormatting sqref="N575">
    <cfRule type="expression" dxfId="66" priority="67" stopIfTrue="1">
      <formula>希望&lt;&gt;0</formula>
    </cfRule>
  </conditionalFormatting>
  <conditionalFormatting sqref="N576">
    <cfRule type="expression" dxfId="65" priority="66" stopIfTrue="1">
      <formula>希望&lt;&gt;0</formula>
    </cfRule>
  </conditionalFormatting>
  <conditionalFormatting sqref="N577">
    <cfRule type="expression" dxfId="64" priority="65" stopIfTrue="1">
      <formula>希望&lt;&gt;0</formula>
    </cfRule>
  </conditionalFormatting>
  <conditionalFormatting sqref="N578">
    <cfRule type="expression" dxfId="63" priority="64" stopIfTrue="1">
      <formula>希望&lt;&gt;0</formula>
    </cfRule>
  </conditionalFormatting>
  <conditionalFormatting sqref="N579">
    <cfRule type="expression" dxfId="62" priority="63" stopIfTrue="1">
      <formula>希望&lt;&gt;0</formula>
    </cfRule>
  </conditionalFormatting>
  <conditionalFormatting sqref="O570:Y579">
    <cfRule type="expression" dxfId="61" priority="62" stopIfTrue="1">
      <formula>AND(N579="○",TRIM(O570)="")</formula>
    </cfRule>
  </conditionalFormatting>
  <conditionalFormatting sqref="N580">
    <cfRule type="expression" dxfId="60" priority="61" stopIfTrue="1">
      <formula>希望&lt;&gt;0</formula>
    </cfRule>
  </conditionalFormatting>
  <conditionalFormatting sqref="N581">
    <cfRule type="expression" dxfId="59" priority="60" stopIfTrue="1">
      <formula>希望&lt;&gt;0</formula>
    </cfRule>
  </conditionalFormatting>
  <conditionalFormatting sqref="N582">
    <cfRule type="expression" dxfId="58" priority="59" stopIfTrue="1">
      <formula>希望&lt;&gt;0</formula>
    </cfRule>
  </conditionalFormatting>
  <conditionalFormatting sqref="N583">
    <cfRule type="expression" dxfId="57" priority="58" stopIfTrue="1">
      <formula>希望&lt;&gt;0</formula>
    </cfRule>
  </conditionalFormatting>
  <conditionalFormatting sqref="N584">
    <cfRule type="expression" dxfId="56" priority="57" stopIfTrue="1">
      <formula>希望&lt;&gt;0</formula>
    </cfRule>
  </conditionalFormatting>
  <conditionalFormatting sqref="N585">
    <cfRule type="expression" dxfId="55" priority="56" stopIfTrue="1">
      <formula>希望&lt;&gt;0</formula>
    </cfRule>
  </conditionalFormatting>
  <conditionalFormatting sqref="N586">
    <cfRule type="expression" dxfId="54" priority="55" stopIfTrue="1">
      <formula>希望&lt;&gt;0</formula>
    </cfRule>
  </conditionalFormatting>
  <conditionalFormatting sqref="N587">
    <cfRule type="expression" dxfId="53" priority="54" stopIfTrue="1">
      <formula>希望&lt;&gt;0</formula>
    </cfRule>
  </conditionalFormatting>
  <conditionalFormatting sqref="N588">
    <cfRule type="expression" dxfId="52" priority="53" stopIfTrue="1">
      <formula>希望&lt;&gt;0</formula>
    </cfRule>
  </conditionalFormatting>
  <conditionalFormatting sqref="N589">
    <cfRule type="expression" dxfId="51" priority="52" stopIfTrue="1">
      <formula>希望&lt;&gt;0</formula>
    </cfRule>
  </conditionalFormatting>
  <conditionalFormatting sqref="N590">
    <cfRule type="expression" dxfId="50" priority="51" stopIfTrue="1">
      <formula>希望&lt;&gt;0</formula>
    </cfRule>
  </conditionalFormatting>
  <conditionalFormatting sqref="N591">
    <cfRule type="expression" dxfId="49" priority="50" stopIfTrue="1">
      <formula>希望&lt;&gt;0</formula>
    </cfRule>
  </conditionalFormatting>
  <conditionalFormatting sqref="N592">
    <cfRule type="expression" dxfId="48" priority="49" stopIfTrue="1">
      <formula>希望&lt;&gt;0</formula>
    </cfRule>
  </conditionalFormatting>
  <conditionalFormatting sqref="O580:Y592">
    <cfRule type="expression" dxfId="47" priority="48" stopIfTrue="1">
      <formula>AND(N592="○",TRIM(O580)="")</formula>
    </cfRule>
  </conditionalFormatting>
  <conditionalFormatting sqref="N593">
    <cfRule type="expression" dxfId="46" priority="47" stopIfTrue="1">
      <formula>希望&lt;&gt;0</formula>
    </cfRule>
  </conditionalFormatting>
  <conditionalFormatting sqref="N594">
    <cfRule type="expression" dxfId="45" priority="46" stopIfTrue="1">
      <formula>希望&lt;&gt;0</formula>
    </cfRule>
  </conditionalFormatting>
  <conditionalFormatting sqref="N595">
    <cfRule type="expression" dxfId="44" priority="45" stopIfTrue="1">
      <formula>希望&lt;&gt;0</formula>
    </cfRule>
  </conditionalFormatting>
  <conditionalFormatting sqref="N596">
    <cfRule type="expression" dxfId="43" priority="44" stopIfTrue="1">
      <formula>希望&lt;&gt;0</formula>
    </cfRule>
  </conditionalFormatting>
  <conditionalFormatting sqref="N597">
    <cfRule type="expression" dxfId="42" priority="43" stopIfTrue="1">
      <formula>希望&lt;&gt;0</formula>
    </cfRule>
  </conditionalFormatting>
  <conditionalFormatting sqref="N598">
    <cfRule type="expression" dxfId="41" priority="42" stopIfTrue="1">
      <formula>希望&lt;&gt;0</formula>
    </cfRule>
  </conditionalFormatting>
  <conditionalFormatting sqref="N599">
    <cfRule type="expression" dxfId="40" priority="41" stopIfTrue="1">
      <formula>希望&lt;&gt;0</formula>
    </cfRule>
  </conditionalFormatting>
  <conditionalFormatting sqref="N600">
    <cfRule type="expression" dxfId="39" priority="40" stopIfTrue="1">
      <formula>希望&lt;&gt;0</formula>
    </cfRule>
  </conditionalFormatting>
  <conditionalFormatting sqref="N601">
    <cfRule type="expression" dxfId="38" priority="39" stopIfTrue="1">
      <formula>希望&lt;&gt;0</formula>
    </cfRule>
  </conditionalFormatting>
  <conditionalFormatting sqref="N602">
    <cfRule type="expression" dxfId="37" priority="38" stopIfTrue="1">
      <formula>希望&lt;&gt;0</formula>
    </cfRule>
  </conditionalFormatting>
  <conditionalFormatting sqref="N603">
    <cfRule type="expression" dxfId="36" priority="37" stopIfTrue="1">
      <formula>希望&lt;&gt;0</formula>
    </cfRule>
  </conditionalFormatting>
  <conditionalFormatting sqref="N604">
    <cfRule type="expression" dxfId="35" priority="36" stopIfTrue="1">
      <formula>希望&lt;&gt;0</formula>
    </cfRule>
  </conditionalFormatting>
  <conditionalFormatting sqref="O593:Y604">
    <cfRule type="expression" dxfId="34" priority="35" stopIfTrue="1">
      <formula>AND(N604="○",TRIM(O593)="")</formula>
    </cfRule>
  </conditionalFormatting>
  <conditionalFormatting sqref="N605">
    <cfRule type="expression" dxfId="33" priority="34" stopIfTrue="1">
      <formula>希望&lt;&gt;0</formula>
    </cfRule>
  </conditionalFormatting>
  <conditionalFormatting sqref="N606">
    <cfRule type="expression" dxfId="32" priority="33" stopIfTrue="1">
      <formula>希望&lt;&gt;0</formula>
    </cfRule>
  </conditionalFormatting>
  <conditionalFormatting sqref="N607">
    <cfRule type="expression" dxfId="31" priority="32" stopIfTrue="1">
      <formula>希望&lt;&gt;0</formula>
    </cfRule>
  </conditionalFormatting>
  <conditionalFormatting sqref="N608">
    <cfRule type="expression" dxfId="30" priority="31" stopIfTrue="1">
      <formula>希望&lt;&gt;0</formula>
    </cfRule>
  </conditionalFormatting>
  <conditionalFormatting sqref="N609">
    <cfRule type="expression" dxfId="29" priority="30" stopIfTrue="1">
      <formula>希望&lt;&gt;0</formula>
    </cfRule>
  </conditionalFormatting>
  <conditionalFormatting sqref="N610">
    <cfRule type="expression" dxfId="28" priority="29" stopIfTrue="1">
      <formula>希望&lt;&gt;0</formula>
    </cfRule>
  </conditionalFormatting>
  <conditionalFormatting sqref="N611">
    <cfRule type="expression" dxfId="27" priority="28" stopIfTrue="1">
      <formula>希望&lt;&gt;0</formula>
    </cfRule>
  </conditionalFormatting>
  <conditionalFormatting sqref="O605:Y611">
    <cfRule type="expression" dxfId="26" priority="27" stopIfTrue="1">
      <formula>AND(N611="○",TRIM(O605)="")</formula>
    </cfRule>
  </conditionalFormatting>
  <conditionalFormatting sqref="N612">
    <cfRule type="expression" dxfId="25" priority="26" stopIfTrue="1">
      <formula>希望&lt;&gt;0</formula>
    </cfRule>
  </conditionalFormatting>
  <conditionalFormatting sqref="N613">
    <cfRule type="expression" dxfId="24" priority="25" stopIfTrue="1">
      <formula>希望&lt;&gt;0</formula>
    </cfRule>
  </conditionalFormatting>
  <conditionalFormatting sqref="N614">
    <cfRule type="expression" dxfId="23" priority="24" stopIfTrue="1">
      <formula>希望&lt;&gt;0</formula>
    </cfRule>
  </conditionalFormatting>
  <conditionalFormatting sqref="N615">
    <cfRule type="expression" dxfId="22" priority="23" stopIfTrue="1">
      <formula>希望&lt;&gt;0</formula>
    </cfRule>
  </conditionalFormatting>
  <conditionalFormatting sqref="N616">
    <cfRule type="expression" dxfId="21" priority="22" stopIfTrue="1">
      <formula>希望&lt;&gt;0</formula>
    </cfRule>
  </conditionalFormatting>
  <conditionalFormatting sqref="N617">
    <cfRule type="expression" dxfId="20" priority="21" stopIfTrue="1">
      <formula>希望&lt;&gt;0</formula>
    </cfRule>
  </conditionalFormatting>
  <conditionalFormatting sqref="N618">
    <cfRule type="expression" dxfId="19" priority="20" stopIfTrue="1">
      <formula>希望&lt;&gt;0</formula>
    </cfRule>
  </conditionalFormatting>
  <conditionalFormatting sqref="N619">
    <cfRule type="expression" dxfId="18" priority="19" stopIfTrue="1">
      <formula>希望&lt;&gt;0</formula>
    </cfRule>
  </conditionalFormatting>
  <conditionalFormatting sqref="N620">
    <cfRule type="expression" dxfId="17" priority="18" stopIfTrue="1">
      <formula>希望&lt;&gt;0</formula>
    </cfRule>
  </conditionalFormatting>
  <conditionalFormatting sqref="N621">
    <cfRule type="expression" dxfId="16" priority="17" stopIfTrue="1">
      <formula>希望&lt;&gt;0</formula>
    </cfRule>
  </conditionalFormatting>
  <conditionalFormatting sqref="N622">
    <cfRule type="expression" dxfId="15" priority="16" stopIfTrue="1">
      <formula>希望&lt;&gt;0</formula>
    </cfRule>
  </conditionalFormatting>
  <conditionalFormatting sqref="O612:Y622">
    <cfRule type="expression" dxfId="14" priority="15" stopIfTrue="1">
      <formula>AND(N622="○",TRIM(O612)="")</formula>
    </cfRule>
  </conditionalFormatting>
  <conditionalFormatting sqref="N623">
    <cfRule type="expression" dxfId="13" priority="14" stopIfTrue="1">
      <formula>希望&lt;&gt;0</formula>
    </cfRule>
  </conditionalFormatting>
  <conditionalFormatting sqref="N624">
    <cfRule type="expression" dxfId="12" priority="13" stopIfTrue="1">
      <formula>希望&lt;&gt;0</formula>
    </cfRule>
  </conditionalFormatting>
  <conditionalFormatting sqref="N625">
    <cfRule type="expression" dxfId="11" priority="12" stopIfTrue="1">
      <formula>希望&lt;&gt;0</formula>
    </cfRule>
  </conditionalFormatting>
  <conditionalFormatting sqref="N626">
    <cfRule type="expression" dxfId="10" priority="11" stopIfTrue="1">
      <formula>希望&lt;&gt;0</formula>
    </cfRule>
  </conditionalFormatting>
  <conditionalFormatting sqref="N627">
    <cfRule type="expression" dxfId="9" priority="10" stopIfTrue="1">
      <formula>希望&lt;&gt;0</formula>
    </cfRule>
  </conditionalFormatting>
  <conditionalFormatting sqref="N628">
    <cfRule type="expression" dxfId="8" priority="9" stopIfTrue="1">
      <formula>希望&lt;&gt;0</formula>
    </cfRule>
  </conditionalFormatting>
  <conditionalFormatting sqref="N629">
    <cfRule type="expression" dxfId="7" priority="8" stopIfTrue="1">
      <formula>希望&lt;&gt;0</formula>
    </cfRule>
  </conditionalFormatting>
  <conditionalFormatting sqref="N630">
    <cfRule type="expression" dxfId="6" priority="7" stopIfTrue="1">
      <formula>希望&lt;&gt;0</formula>
    </cfRule>
  </conditionalFormatting>
  <conditionalFormatting sqref="N631">
    <cfRule type="expression" dxfId="5" priority="6" stopIfTrue="1">
      <formula>希望&lt;&gt;0</formula>
    </cfRule>
  </conditionalFormatting>
  <conditionalFormatting sqref="N632">
    <cfRule type="expression" dxfId="4" priority="5" stopIfTrue="1">
      <formula>希望&lt;&gt;0</formula>
    </cfRule>
  </conditionalFormatting>
  <conditionalFormatting sqref="O623:Y632">
    <cfRule type="expression" dxfId="3" priority="4" stopIfTrue="1">
      <formula>AND(N632="○",TRIM(O623)="")</formula>
    </cfRule>
  </conditionalFormatting>
  <conditionalFormatting sqref="N633">
    <cfRule type="expression" dxfId="2" priority="3" stopIfTrue="1">
      <formula>希望&lt;&gt;0</formula>
    </cfRule>
  </conditionalFormatting>
  <conditionalFormatting sqref="N634">
    <cfRule type="expression" dxfId="1" priority="2" stopIfTrue="1">
      <formula>希望&lt;&gt;0</formula>
    </cfRule>
  </conditionalFormatting>
  <conditionalFormatting sqref="O633:Y634">
    <cfRule type="expression" dxfId="0" priority="1" stopIfTrue="1">
      <formula>AND(N634="○",TRIM(O633)="")</formula>
    </cfRule>
  </conditionalFormatting>
  <dataValidations count="529">
    <dataValidation type="whole" imeMode="halfAlpha" allowBlank="1" showInputMessage="1" showErrorMessage="1" error="7桁の数字を入力してください" sqref="I20:M20" xr:uid="{56571267-E43F-4061-8403-8EDEFEC03104}">
      <formula1>0</formula1>
      <formula2>9999999</formula2>
    </dataValidation>
    <dataValidation errorStyle="warning" imeMode="hiragana" allowBlank="1" showInputMessage="1" showErrorMessage="1" sqref="I22:Y22" xr:uid="{9A252BF2-9BC3-441D-A028-85B0BCF7D344}"/>
    <dataValidation errorStyle="warning" imeMode="fullKatakana" allowBlank="1" showInputMessage="1" showErrorMessage="1" sqref="I24:Y24" xr:uid="{2C2AD4DC-3D17-4917-B664-778451052C15}"/>
    <dataValidation errorStyle="warning" imeMode="hiragana" allowBlank="1" showInputMessage="1" showErrorMessage="1" sqref="I26:Y26" xr:uid="{3E82FD4F-B91D-4ED5-9D40-4C6E8487581E}"/>
    <dataValidation errorStyle="warning" imeMode="hiragana" allowBlank="1" showInputMessage="1" showErrorMessage="1" sqref="I28:Y28" xr:uid="{D44D01DA-49CD-4B01-8CCC-96D1D44B432A}"/>
    <dataValidation errorStyle="warning" imeMode="fullKatakana" allowBlank="1" showInputMessage="1" showErrorMessage="1" sqref="I30:Y30" xr:uid="{25E9AD35-71B5-415F-A945-190509E6EFD4}"/>
    <dataValidation errorStyle="warning" imeMode="hiragana" allowBlank="1" showInputMessage="1" showErrorMessage="1" sqref="I32:Y32" xr:uid="{52FC61AC-A595-4EC4-81BC-D81F7E8E6AD2}"/>
    <dataValidation errorStyle="warning" imeMode="halfAlpha" allowBlank="1" showInputMessage="1" showErrorMessage="1" sqref="I34:M34" xr:uid="{2A79A604-498F-4EAC-BCB2-526330678FCC}"/>
    <dataValidation errorStyle="warning" imeMode="halfAlpha" allowBlank="1" showInputMessage="1" showErrorMessage="1" sqref="I36:M36" xr:uid="{31AF0803-3BFD-4028-B894-35454317CA60}"/>
    <dataValidation errorStyle="warning" imeMode="halfAlpha" allowBlank="1" showInputMessage="1" showErrorMessage="1" sqref="I38:Y38" xr:uid="{46D23D13-4657-4C63-A3C3-D0FCE060F15A}"/>
    <dataValidation type="list" imeMode="halfAlpha" allowBlank="1" showInputMessage="1" showErrorMessage="1" error="リストから選択してください" sqref="I40:M40" xr:uid="{B660A476-F36A-42B1-993A-9EA5B9EB0346}">
      <formula1>"一致する,一致しない"</formula1>
    </dataValidation>
    <dataValidation type="list" imeMode="halfAlpha" allowBlank="1" showInputMessage="1" showErrorMessage="1" error="リストから選択してください" sqref="I63:M63" xr:uid="{884B4C48-AAD4-401A-9C6E-489593EE65C5}">
      <formula1>"しない,する"</formula1>
    </dataValidation>
    <dataValidation type="whole" imeMode="halfAlpha" allowBlank="1" showInputMessage="1" showErrorMessage="1" error="7桁の数字を入力してください" sqref="I69:M69" xr:uid="{50C42440-8FDE-429B-992F-9F267DAC5061}">
      <formula1>0</formula1>
      <formula2>9999999</formula2>
    </dataValidation>
    <dataValidation errorStyle="warning" imeMode="hiragana" allowBlank="1" showInputMessage="1" showErrorMessage="1" sqref="I71:Y71" xr:uid="{B9B636FC-2C1A-43ED-B142-77545DFC2922}"/>
    <dataValidation errorStyle="warning" imeMode="fullKatakana" allowBlank="1" showInputMessage="1" showErrorMessage="1" sqref="I73:Y73" xr:uid="{0C357E49-137E-4A3F-A3FE-0F244C31E276}"/>
    <dataValidation errorStyle="warning" imeMode="hiragana" allowBlank="1" showInputMessage="1" showErrorMessage="1" sqref="I75:Y75" xr:uid="{83FE7351-DA57-4455-A8A3-119CFFBBE912}"/>
    <dataValidation errorStyle="warning" imeMode="hiragana" allowBlank="1" showInputMessage="1" showErrorMessage="1" sqref="I77:Y77" xr:uid="{7A1BF0F3-A0B9-4B58-9047-247EC8947E35}"/>
    <dataValidation errorStyle="warning" imeMode="fullKatakana" allowBlank="1" showInputMessage="1" showErrorMessage="1" sqref="I79:Y79" xr:uid="{653AD824-2B63-4F3C-A5E3-1EB91B790B6A}"/>
    <dataValidation errorStyle="warning" imeMode="hiragana" allowBlank="1" showInputMessage="1" showErrorMessage="1" sqref="I81:Y81" xr:uid="{BED5AF23-D0A9-475F-9641-11EAE73B61D7}"/>
    <dataValidation errorStyle="warning" imeMode="halfAlpha" allowBlank="1" showInputMessage="1" showErrorMessage="1" sqref="I83:M83" xr:uid="{8AADAEA6-5A59-4C7A-B0D2-5ED3B60081FD}"/>
    <dataValidation errorStyle="warning" imeMode="halfAlpha" allowBlank="1" showInputMessage="1" showErrorMessage="1" sqref="I85:M85" xr:uid="{8702EA2D-35AC-42C1-BE69-E61C90D255CC}"/>
    <dataValidation errorStyle="warning" imeMode="halfAlpha" allowBlank="1" showInputMessage="1" showErrorMessage="1" sqref="I87:Y87" xr:uid="{46B79A33-7353-4C5B-BAD2-401DAF34D3CB}"/>
    <dataValidation errorStyle="warning" imeMode="hiragana" allowBlank="1" showInputMessage="1" showErrorMessage="1" sqref="I112:Y112" xr:uid="{6E4DAA74-29AD-4DED-939F-10EE622BAD33}"/>
    <dataValidation errorStyle="warning" imeMode="fullKatakana" allowBlank="1" showInputMessage="1" showErrorMessage="1" sqref="I114:Y114" xr:uid="{6D096D4B-936B-4780-A4D7-F088660B01EB}"/>
    <dataValidation errorStyle="warning" imeMode="hiragana" allowBlank="1" showInputMessage="1" showErrorMessage="1" sqref="I116:Y116" xr:uid="{5C6EFE76-28BA-4B52-8087-322524AC49E8}"/>
    <dataValidation errorStyle="warning" imeMode="halfAlpha" allowBlank="1" showInputMessage="1" showErrorMessage="1" sqref="I118:M118" xr:uid="{C72BD8A3-DAA5-4F28-BC4A-83DEF4134DE6}"/>
    <dataValidation errorStyle="warning" imeMode="halfAlpha" allowBlank="1" showInputMessage="1" showErrorMessage="1" sqref="I120:M120" xr:uid="{6B5307D8-68FF-41BB-B7CD-1C072A1CE218}"/>
    <dataValidation errorStyle="warning" imeMode="halfAlpha" allowBlank="1" showInputMessage="1" showErrorMessage="1" sqref="I122:Y122" xr:uid="{44562063-2856-45CD-A8B1-B2C8993B577B}"/>
    <dataValidation type="list" imeMode="halfAlpha" allowBlank="1" showInputMessage="1" showErrorMessage="1" error="リストから選択してください" sqref="I149:M149" xr:uid="{EF7948FA-CEFB-4AF1-9827-71FE5FDE347D}">
      <formula1>"しない,する"</formula1>
    </dataValidation>
    <dataValidation type="whole" imeMode="halfAlpha" allowBlank="1" showInputMessage="1" showErrorMessage="1" error="7桁の数字を入力してください" sqref="I151:M151" xr:uid="{E0E4BE65-76BE-439E-8785-A030B1D6E61A}">
      <formula1>0</formula1>
      <formula2>9999999</formula2>
    </dataValidation>
    <dataValidation errorStyle="warning" imeMode="hiragana" allowBlank="1" showInputMessage="1" showErrorMessage="1" sqref="I153:Y153" xr:uid="{38F3E024-CCDA-403F-93E3-5805C2580457}"/>
    <dataValidation errorStyle="warning" imeMode="fullKatakana" allowBlank="1" showInputMessage="1" showErrorMessage="1" sqref="I155:Y155" xr:uid="{46907794-4099-45A8-A837-A0B95500010F}"/>
    <dataValidation errorStyle="warning" imeMode="hiragana" allowBlank="1" showInputMessage="1" showErrorMessage="1" sqref="I157:Y157" xr:uid="{73475644-0DE1-403A-9F5D-0126B39ED9C4}"/>
    <dataValidation errorStyle="warning" imeMode="halfAlpha" allowBlank="1" showInputMessage="1" showErrorMessage="1" sqref="I159:M159" xr:uid="{91FC53DB-D9E9-4BA9-AB2C-73707AC1CBD9}"/>
    <dataValidation errorStyle="warning" imeMode="halfAlpha" allowBlank="1" showInputMessage="1" showErrorMessage="1" sqref="I161:M161" xr:uid="{D6482B34-D90E-4308-91B8-4AA052051861}"/>
    <dataValidation type="whole" imeMode="halfAlpha" allowBlank="1" showInputMessage="1" showErrorMessage="1" error="有効な数字を入力してください。10兆円以上になる場合は、9,999,999,999と入力してください" sqref="I168:M168" xr:uid="{7E7342A8-2909-4978-90FE-DEAB337936EC}">
      <formula1>-9999999999</formula1>
      <formula2>9999999999</formula2>
    </dataValidation>
    <dataValidation type="whole" imeMode="halfAlpha" allowBlank="1" showInputMessage="1" showErrorMessage="1" error="有効な数字を入力してください" sqref="I170:M170" xr:uid="{45C307A1-CC1E-4003-815D-5858A96F2DFC}">
      <formula1>0</formula1>
      <formula2>9999999999</formula2>
    </dataValidation>
    <dataValidation type="whole" imeMode="halfAlpha" allowBlank="1" showInputMessage="1" showErrorMessage="1" error="有効な数字を入力してください" sqref="I172:M172" xr:uid="{3A1BB2FE-7E67-47FA-B3D0-4FA2E56F334B}">
      <formula1>0</formula1>
      <formula2>9999999999</formula2>
    </dataValidation>
    <dataValidation type="list" imeMode="halfAlpha" allowBlank="1" showInputMessage="1" showErrorMessage="1" error="リストから選択してください" sqref="I174:M174" xr:uid="{C94D6E15-054B-4A71-99ED-0EABC871B798}">
      <formula1>"有,無"</formula1>
    </dataValidation>
    <dataValidation type="list" imeMode="halfAlpha" allowBlank="1" showInputMessage="1" showErrorMessage="1" error="リストから選択してください" sqref="N184" xr:uid="{A86C4C8C-672D-4619-A4A0-3A8015687FE2}">
      <formula1>"○,　"</formula1>
    </dataValidation>
    <dataValidation type="list" imeMode="halfAlpha" allowBlank="1" showInputMessage="1" showErrorMessage="1" error="リストから選択してください" sqref="N185" xr:uid="{FCD1F249-5504-48B7-820B-F598A9F98571}">
      <formula1>"○,　"</formula1>
    </dataValidation>
    <dataValidation type="list" imeMode="halfAlpha" allowBlank="1" showInputMessage="1" showErrorMessage="1" error="リストから選択してください" sqref="N186" xr:uid="{8377715A-0683-419E-B162-780B7FC53EBD}">
      <formula1>"○,　"</formula1>
    </dataValidation>
    <dataValidation type="list" imeMode="halfAlpha" allowBlank="1" showInputMessage="1" showErrorMessage="1" error="リストから選択してください" sqref="N187" xr:uid="{2227A3D6-F9AA-41FC-B7BD-46CDDA60C593}">
      <formula1>"○,　"</formula1>
    </dataValidation>
    <dataValidation type="list" imeMode="halfAlpha" allowBlank="1" showInputMessage="1" showErrorMessage="1" error="リストから選択してください" sqref="N188" xr:uid="{54A60E15-55BF-49C6-B39C-F5C74DEB8C40}">
      <formula1>"○,　"</formula1>
    </dataValidation>
    <dataValidation type="list" imeMode="halfAlpha" allowBlank="1" showInputMessage="1" showErrorMessage="1" error="リストから選択してください" sqref="N189" xr:uid="{14517EE4-FEA8-45C6-9BB4-58430CA0599A}">
      <formula1>"○,　"</formula1>
    </dataValidation>
    <dataValidation type="list" imeMode="halfAlpha" allowBlank="1" showInputMessage="1" showErrorMessage="1" error="リストから選択してください" sqref="N190" xr:uid="{7B824100-6A30-48B0-B2CB-7ED09238B438}">
      <formula1>"○,　"</formula1>
    </dataValidation>
    <dataValidation type="list" imeMode="halfAlpha" allowBlank="1" showInputMessage="1" showErrorMessage="1" error="リストから選択してください" sqref="N191" xr:uid="{18F26FA9-BB89-4AD1-959A-6DA561475B88}">
      <formula1>"○,　"</formula1>
    </dataValidation>
    <dataValidation type="list" imeMode="halfAlpha" allowBlank="1" showInputMessage="1" showErrorMessage="1" error="リストから選択してください" sqref="N192" xr:uid="{3FF57C12-D2C3-417D-9C49-4E51FF465C87}">
      <formula1>"○,　"</formula1>
    </dataValidation>
    <dataValidation type="list" imeMode="halfAlpha" allowBlank="1" showInputMessage="1" showErrorMessage="1" error="リストから選択してください" sqref="N193" xr:uid="{40B17A18-DC17-4EB8-A9E5-D24E5E3EAC2A}">
      <formula1>"○,　"</formula1>
    </dataValidation>
    <dataValidation type="list" imeMode="halfAlpha" allowBlank="1" showInputMessage="1" showErrorMessage="1" error="リストから選択してください" sqref="N194" xr:uid="{259BA18A-C172-453D-8B92-7BDE0DAB966C}">
      <formula1>"○,　"</formula1>
    </dataValidation>
    <dataValidation type="list" imeMode="halfAlpha" allowBlank="1" showInputMessage="1" showErrorMessage="1" error="リストから選択してください" sqref="N195" xr:uid="{80E9773F-5C83-4877-B0C1-EB3D827C9210}">
      <formula1>"○,　"</formula1>
    </dataValidation>
    <dataValidation errorStyle="warning" imeMode="hiragana" allowBlank="1" showInputMessage="1" showErrorMessage="1" sqref="O184:Y195" xr:uid="{C71F817F-6829-4A34-BBC1-F769292BA2EB}"/>
    <dataValidation type="list" imeMode="halfAlpha" allowBlank="1" showInputMessage="1" showErrorMessage="1" error="リストから選択してください" sqref="N196" xr:uid="{4F5CF129-D073-4CB8-8F3E-6036FC524252}">
      <formula1>"○,　"</formula1>
    </dataValidation>
    <dataValidation type="list" imeMode="halfAlpha" allowBlank="1" showInputMessage="1" showErrorMessage="1" error="リストから選択してください" sqref="N197" xr:uid="{3D74BDDA-29E7-43CF-8042-11A409431ECD}">
      <formula1>"○,　"</formula1>
    </dataValidation>
    <dataValidation type="list" imeMode="halfAlpha" allowBlank="1" showInputMessage="1" showErrorMessage="1" error="リストから選択してください" sqref="N198" xr:uid="{616457CF-87C1-4579-A350-AC2EBD228BCD}">
      <formula1>"○,　"</formula1>
    </dataValidation>
    <dataValidation type="list" imeMode="halfAlpha" allowBlank="1" showInputMessage="1" showErrorMessage="1" error="リストから選択してください" sqref="N199" xr:uid="{1E7C319A-189C-422B-A2E6-E04AF52E8145}">
      <formula1>"○,　"</formula1>
    </dataValidation>
    <dataValidation type="list" imeMode="halfAlpha" allowBlank="1" showInputMessage="1" showErrorMessage="1" error="リストから選択してください" sqref="N200" xr:uid="{9CB0BDDB-2CE4-4285-8FD4-7A5A4B681E5E}">
      <formula1>"○,　"</formula1>
    </dataValidation>
    <dataValidation type="list" imeMode="halfAlpha" allowBlank="1" showInputMessage="1" showErrorMessage="1" error="リストから選択してください" sqref="N201" xr:uid="{67327C18-FD85-43BE-B7F7-DFE0C2FF1736}">
      <formula1>"○,　"</formula1>
    </dataValidation>
    <dataValidation type="list" imeMode="halfAlpha" allowBlank="1" showInputMessage="1" showErrorMessage="1" error="リストから選択してください" sqref="N202" xr:uid="{13BB2554-690B-43A1-9D57-441BD42D9F73}">
      <formula1>"○,　"</formula1>
    </dataValidation>
    <dataValidation type="list" imeMode="halfAlpha" allowBlank="1" showInputMessage="1" showErrorMessage="1" error="リストから選択してください" sqref="N203" xr:uid="{89B9C784-8F05-40CF-8D8D-6C3D6BB7F692}">
      <formula1>"○,　"</formula1>
    </dataValidation>
    <dataValidation type="list" imeMode="halfAlpha" allowBlank="1" showInputMessage="1" showErrorMessage="1" error="リストから選択してください" sqref="N204" xr:uid="{E363D423-5177-4A95-A984-EE3053232F31}">
      <formula1>"○,　"</formula1>
    </dataValidation>
    <dataValidation type="list" imeMode="halfAlpha" allowBlank="1" showInputMessage="1" showErrorMessage="1" error="リストから選択してください" sqref="N205" xr:uid="{F501973D-21DE-4A63-AFCB-4204A8962AE1}">
      <formula1>"○,　"</formula1>
    </dataValidation>
    <dataValidation type="list" imeMode="halfAlpha" allowBlank="1" showInputMessage="1" showErrorMessage="1" error="リストから選択してください" sqref="N206" xr:uid="{8D6DB7A4-FADE-4D62-B867-BD1E24C13884}">
      <formula1>"○,　"</formula1>
    </dataValidation>
    <dataValidation type="list" imeMode="halfAlpha" allowBlank="1" showInputMessage="1" showErrorMessage="1" error="リストから選択してください" sqref="N207" xr:uid="{32B291B4-63E1-4A75-B3A2-0213181460D4}">
      <formula1>"○,　"</formula1>
    </dataValidation>
    <dataValidation errorStyle="warning" imeMode="hiragana" allowBlank="1" showInputMessage="1" showErrorMessage="1" sqref="O196:Y207" xr:uid="{727B8D6D-7F8E-49F1-B3D6-429AA3C8B4DC}"/>
    <dataValidation type="list" imeMode="halfAlpha" allowBlank="1" showInputMessage="1" showErrorMessage="1" error="リストから選択してください" sqref="N208" xr:uid="{6CE0CFC4-EAD6-46E0-8166-C6B451237FFA}">
      <formula1>"○,　"</formula1>
    </dataValidation>
    <dataValidation type="list" imeMode="halfAlpha" allowBlank="1" showInputMessage="1" showErrorMessage="1" error="リストから選択してください" sqref="N209" xr:uid="{BBC849B8-4378-4C29-BE1A-0EF93947A57A}">
      <formula1>"○,　"</formula1>
    </dataValidation>
    <dataValidation type="list" imeMode="halfAlpha" allowBlank="1" showInputMessage="1" showErrorMessage="1" error="リストから選択してください" sqref="N210" xr:uid="{2CD61C21-0F5F-428D-963B-388604F74502}">
      <formula1>"○,　"</formula1>
    </dataValidation>
    <dataValidation type="list" imeMode="halfAlpha" allowBlank="1" showInputMessage="1" showErrorMessage="1" error="リストから選択してください" sqref="N211" xr:uid="{B961EBC9-F71C-4C84-8E3D-B990F1E3967F}">
      <formula1>"○,　"</formula1>
    </dataValidation>
    <dataValidation type="list" imeMode="halfAlpha" allowBlank="1" showInputMessage="1" showErrorMessage="1" error="リストから選択してください" sqref="N212" xr:uid="{A1AD0611-F50B-4B80-8515-B16923CFBA60}">
      <formula1>"○,　"</formula1>
    </dataValidation>
    <dataValidation type="list" imeMode="halfAlpha" allowBlank="1" showInputMessage="1" showErrorMessage="1" error="リストから選択してください" sqref="N213" xr:uid="{82498AEC-DCAD-42C4-B26D-A5DE65E0E945}">
      <formula1>"○,　"</formula1>
    </dataValidation>
    <dataValidation type="list" imeMode="halfAlpha" allowBlank="1" showInputMessage="1" showErrorMessage="1" error="リストから選択してください" sqref="N214" xr:uid="{46D9025C-8F90-4F65-B461-7B2CE61F22B3}">
      <formula1>"○,　"</formula1>
    </dataValidation>
    <dataValidation type="list" imeMode="halfAlpha" allowBlank="1" showInputMessage="1" showErrorMessage="1" error="リストから選択してください" sqref="N215" xr:uid="{A2E5FBED-F8DD-4A12-9ECF-DC51B4CE9919}">
      <formula1>"○,　"</formula1>
    </dataValidation>
    <dataValidation type="list" imeMode="halfAlpha" allowBlank="1" showInputMessage="1" showErrorMessage="1" error="リストから選択してください" sqref="N216" xr:uid="{4A3A2E46-A861-447C-9942-37F47FA4CD7F}">
      <formula1>"○,　"</formula1>
    </dataValidation>
    <dataValidation type="list" imeMode="halfAlpha" allowBlank="1" showInputMessage="1" showErrorMessage="1" error="リストから選択してください" sqref="N217" xr:uid="{0C903550-01F7-4CD5-B776-78E36E0F02F9}">
      <formula1>"○,　"</formula1>
    </dataValidation>
    <dataValidation type="list" imeMode="halfAlpha" allowBlank="1" showInputMessage="1" showErrorMessage="1" error="リストから選択してください" sqref="N218" xr:uid="{82503E2B-1F70-4C1D-9B80-4C650881C401}">
      <formula1>"○,　"</formula1>
    </dataValidation>
    <dataValidation type="list" imeMode="halfAlpha" allowBlank="1" showInputMessage="1" showErrorMessage="1" error="リストから選択してください" sqref="N219" xr:uid="{66E7BF97-10EA-4C5E-977F-435B60424B03}">
      <formula1>"○,　"</formula1>
    </dataValidation>
    <dataValidation errorStyle="warning" imeMode="hiragana" allowBlank="1" showInputMessage="1" showErrorMessage="1" sqref="O208:Y219" xr:uid="{CCE6D613-4142-4EE1-9EC2-7CC7464D5D3C}"/>
    <dataValidation type="list" imeMode="halfAlpha" allowBlank="1" showInputMessage="1" showErrorMessage="1" error="リストから選択してください" sqref="N220" xr:uid="{C1EE0C06-1F67-48C0-BA50-8652E732897A}">
      <formula1>"○,　"</formula1>
    </dataValidation>
    <dataValidation type="list" imeMode="halfAlpha" allowBlank="1" showInputMessage="1" showErrorMessage="1" error="リストから選択してください" sqref="N221" xr:uid="{03F95DBD-514C-46BB-A2E4-BC46DCA23E47}">
      <formula1>"○,　"</formula1>
    </dataValidation>
    <dataValidation type="list" imeMode="halfAlpha" allowBlank="1" showInputMessage="1" showErrorMessage="1" error="リストから選択してください" sqref="N222" xr:uid="{B7B489EE-DBEC-4C39-8451-BF94B6DB0F09}">
      <formula1>"○,　"</formula1>
    </dataValidation>
    <dataValidation type="list" imeMode="halfAlpha" allowBlank="1" showInputMessage="1" showErrorMessage="1" error="リストから選択してください" sqref="N223" xr:uid="{AE5E1534-B570-4B78-87BB-CC84ED577937}">
      <formula1>"○,　"</formula1>
    </dataValidation>
    <dataValidation type="list" imeMode="halfAlpha" allowBlank="1" showInputMessage="1" showErrorMessage="1" error="リストから選択してください" sqref="N224" xr:uid="{EB860279-229A-41A8-8E24-D2F58408F80E}">
      <formula1>"○,　"</formula1>
    </dataValidation>
    <dataValidation type="list" imeMode="halfAlpha" allowBlank="1" showInputMessage="1" showErrorMessage="1" error="リストから選択してください" sqref="N225" xr:uid="{230FF3F9-035A-40B6-86A5-77F8E7F5057A}">
      <formula1>"○,　"</formula1>
    </dataValidation>
    <dataValidation type="list" imeMode="halfAlpha" allowBlank="1" showInputMessage="1" showErrorMessage="1" error="リストから選択してください" sqref="N226" xr:uid="{326C763B-8257-4573-834A-00109BA23038}">
      <formula1>"○,　"</formula1>
    </dataValidation>
    <dataValidation type="list" imeMode="halfAlpha" allowBlank="1" showInputMessage="1" showErrorMessage="1" error="リストから選択してください" sqref="N227" xr:uid="{93160A40-76E4-4445-852A-20E6CDB39663}">
      <formula1>"○,　"</formula1>
    </dataValidation>
    <dataValidation type="list" imeMode="halfAlpha" allowBlank="1" showInputMessage="1" showErrorMessage="1" error="リストから選択してください" sqref="N228" xr:uid="{6B035144-5FDE-4B57-8975-D5368A428945}">
      <formula1>"○,　"</formula1>
    </dataValidation>
    <dataValidation type="list" imeMode="halfAlpha" allowBlank="1" showInputMessage="1" showErrorMessage="1" error="リストから選択してください" sqref="N229" xr:uid="{A19D2FC0-565B-4F03-9B37-D04075793760}">
      <formula1>"○,　"</formula1>
    </dataValidation>
    <dataValidation type="list" imeMode="halfAlpha" allowBlank="1" showInputMessage="1" showErrorMessage="1" error="リストから選択してください" sqref="N230" xr:uid="{79E96238-0462-4B2C-93D4-11E1698FD85E}">
      <formula1>"○,　"</formula1>
    </dataValidation>
    <dataValidation type="list" imeMode="halfAlpha" allowBlank="1" showInputMessage="1" showErrorMessage="1" error="リストから選択してください" sqref="N231" xr:uid="{6F22D0DF-443E-4C39-99CD-910990FA2B9F}">
      <formula1>"○,　"</formula1>
    </dataValidation>
    <dataValidation type="list" imeMode="halfAlpha" allowBlank="1" showInputMessage="1" showErrorMessage="1" error="リストから選択してください" sqref="N232" xr:uid="{AA93547B-78DA-4290-A0DA-37731E83C274}">
      <formula1>"○,　"</formula1>
    </dataValidation>
    <dataValidation errorStyle="warning" imeMode="hiragana" allowBlank="1" showInputMessage="1" showErrorMessage="1" sqref="O220:Y232" xr:uid="{02EDC246-7947-4DBC-A7A2-5DAFB618106E}"/>
    <dataValidation type="list" imeMode="halfAlpha" allowBlank="1" showInputMessage="1" showErrorMessage="1" error="リストから選択してください" sqref="N233" xr:uid="{60ABA842-496E-41E8-A49E-0A7E37DA6094}">
      <formula1>"○,　"</formula1>
    </dataValidation>
    <dataValidation type="list" imeMode="halfAlpha" allowBlank="1" showInputMessage="1" showErrorMessage="1" error="リストから選択してください" sqref="N234" xr:uid="{14BD3523-5253-4AF9-AECA-1DBBCDE20B1F}">
      <formula1>"○,　"</formula1>
    </dataValidation>
    <dataValidation type="list" imeMode="halfAlpha" allowBlank="1" showInputMessage="1" showErrorMessage="1" error="リストから選択してください" sqref="N235" xr:uid="{FEC4D2E0-6016-46EF-AAE9-5DFBA367C01B}">
      <formula1>"○,　"</formula1>
    </dataValidation>
    <dataValidation type="list" imeMode="halfAlpha" allowBlank="1" showInputMessage="1" showErrorMessage="1" error="リストから選択してください" sqref="N236" xr:uid="{825A4EBB-4B1C-4C73-AD6C-A6FAD42AFF2F}">
      <formula1>"○,　"</formula1>
    </dataValidation>
    <dataValidation type="list" imeMode="halfAlpha" allowBlank="1" showInputMessage="1" showErrorMessage="1" error="リストから選択してください" sqref="N237" xr:uid="{1E916453-C752-40AE-A933-8FC5236A56F8}">
      <formula1>"○,　"</formula1>
    </dataValidation>
    <dataValidation type="list" imeMode="halfAlpha" allowBlank="1" showInputMessage="1" showErrorMessage="1" error="リストから選択してください" sqref="N238" xr:uid="{322F2B4A-415A-4406-B353-44904BBCC83A}">
      <formula1>"○,　"</formula1>
    </dataValidation>
    <dataValidation type="list" imeMode="halfAlpha" allowBlank="1" showInputMessage="1" showErrorMessage="1" error="リストから選択してください" sqref="N239" xr:uid="{595BCE34-51F1-4470-A76C-0E476C613AE9}">
      <formula1>"○,　"</formula1>
    </dataValidation>
    <dataValidation type="list" imeMode="halfAlpha" allowBlank="1" showInputMessage="1" showErrorMessage="1" error="リストから選択してください" sqref="N240" xr:uid="{1A43A963-4D5A-42F6-897D-0119470EC86C}">
      <formula1>"○,　"</formula1>
    </dataValidation>
    <dataValidation type="list" imeMode="halfAlpha" allowBlank="1" showInputMessage="1" showErrorMessage="1" error="リストから選択してください" sqref="N241" xr:uid="{3903C1B5-5A35-4E13-8977-A4B5DDDFE5ED}">
      <formula1>"○,　"</formula1>
    </dataValidation>
    <dataValidation errorStyle="warning" imeMode="hiragana" allowBlank="1" showInputMessage="1" showErrorMessage="1" sqref="O233:Y241" xr:uid="{87A6E3ED-5547-4B8E-B1DE-2F534E3F875D}"/>
    <dataValidation type="list" imeMode="halfAlpha" allowBlank="1" showInputMessage="1" showErrorMessage="1" error="リストから選択してください" sqref="N242" xr:uid="{94D61B5A-8BA7-44F1-8CA2-34531597B79B}">
      <formula1>"○,　"</formula1>
    </dataValidation>
    <dataValidation type="list" imeMode="halfAlpha" allowBlank="1" showInputMessage="1" showErrorMessage="1" error="リストから選択してください" sqref="N243" xr:uid="{582FA96A-9557-458C-AC76-0B85FA3A1C67}">
      <formula1>"○,　"</formula1>
    </dataValidation>
    <dataValidation type="list" imeMode="halfAlpha" allowBlank="1" showInputMessage="1" showErrorMessage="1" error="リストから選択してください" sqref="N244" xr:uid="{D8FC0914-6093-4CE8-81BF-2A0D4738A944}">
      <formula1>"○,　"</formula1>
    </dataValidation>
    <dataValidation type="list" imeMode="halfAlpha" allowBlank="1" showInputMessage="1" showErrorMessage="1" error="リストから選択してください" sqref="N245" xr:uid="{0264CD45-F2EC-4046-8A7F-D8A4F0F5A5EA}">
      <formula1>"○,　"</formula1>
    </dataValidation>
    <dataValidation type="list" imeMode="halfAlpha" allowBlank="1" showInputMessage="1" showErrorMessage="1" error="リストから選択してください" sqref="N246" xr:uid="{FDE008A7-E1E1-410A-9F11-CAE90AD7C4D2}">
      <formula1>"○,　"</formula1>
    </dataValidation>
    <dataValidation type="list" imeMode="halfAlpha" allowBlank="1" showInputMessage="1" showErrorMessage="1" error="リストから選択してください" sqref="N247" xr:uid="{CAE50E21-1FFA-4719-B5A1-8348478E50EC}">
      <formula1>"○,　"</formula1>
    </dataValidation>
    <dataValidation type="list" imeMode="halfAlpha" allowBlank="1" showInputMessage="1" showErrorMessage="1" error="リストから選択してください" sqref="N248" xr:uid="{6ACD344D-36F6-4A26-9A08-BFE5B488F4CD}">
      <formula1>"○,　"</formula1>
    </dataValidation>
    <dataValidation type="list" imeMode="halfAlpha" allowBlank="1" showInputMessage="1" showErrorMessage="1" error="リストから選択してください" sqref="N249" xr:uid="{14C92324-C0F7-4015-923B-C34037593500}">
      <formula1>"○,　"</formula1>
    </dataValidation>
    <dataValidation errorStyle="warning" imeMode="hiragana" allowBlank="1" showInputMessage="1" showErrorMessage="1" sqref="O242:Y249" xr:uid="{196A3F60-448C-4790-BEE3-F6EDAD0A088A}"/>
    <dataValidation type="list" imeMode="halfAlpha" allowBlank="1" showInputMessage="1" showErrorMessage="1" error="リストから選択してください" sqref="N250" xr:uid="{E215084A-F29E-4C88-B331-B17CD2960FED}">
      <formula1>"○,　"</formula1>
    </dataValidation>
    <dataValidation type="list" imeMode="halfAlpha" allowBlank="1" showInputMessage="1" showErrorMessage="1" error="リストから選択してください" sqref="N251" xr:uid="{7A9F94EE-CE62-4B78-AE36-5D7B08550BCF}">
      <formula1>"○,　"</formula1>
    </dataValidation>
    <dataValidation type="list" imeMode="halfAlpha" allowBlank="1" showInputMessage="1" showErrorMessage="1" error="リストから選択してください" sqref="N252" xr:uid="{0CC06F66-4E23-4CD6-BC22-78CED2C848D0}">
      <formula1>"○,　"</formula1>
    </dataValidation>
    <dataValidation type="list" imeMode="halfAlpha" allowBlank="1" showInputMessage="1" showErrorMessage="1" error="リストから選択してください" sqref="N253" xr:uid="{DBA1946E-1B97-431A-9B49-17B7256253BA}">
      <formula1>"○,　"</formula1>
    </dataValidation>
    <dataValidation type="list" imeMode="halfAlpha" allowBlank="1" showInputMessage="1" showErrorMessage="1" error="リストから選択してください" sqref="N254" xr:uid="{1E9892D6-C446-4AED-966C-2606F6DBDC66}">
      <formula1>"○,　"</formula1>
    </dataValidation>
    <dataValidation type="list" imeMode="halfAlpha" allowBlank="1" showInputMessage="1" showErrorMessage="1" error="リストから選択してください" sqref="N255" xr:uid="{63F59F88-3B0E-4032-9ED3-08838B63C68C}">
      <formula1>"○,　"</formula1>
    </dataValidation>
    <dataValidation type="list" imeMode="halfAlpha" allowBlank="1" showInputMessage="1" showErrorMessage="1" error="リストから選択してください" sqref="N256" xr:uid="{FEF85DA0-5714-41BF-9E19-48FE137776A0}">
      <formula1>"○,　"</formula1>
    </dataValidation>
    <dataValidation type="list" imeMode="halfAlpha" allowBlank="1" showInputMessage="1" showErrorMessage="1" error="リストから選択してください" sqref="N257" xr:uid="{066728B3-8BE6-48AD-A5E1-34F9A7FB7D09}">
      <formula1>"○,　"</formula1>
    </dataValidation>
    <dataValidation type="list" imeMode="halfAlpha" allowBlank="1" showInputMessage="1" showErrorMessage="1" error="リストから選択してください" sqref="N258" xr:uid="{6756A175-004E-44F2-B537-C655B21E57E5}">
      <formula1>"○,　"</formula1>
    </dataValidation>
    <dataValidation type="list" imeMode="halfAlpha" allowBlank="1" showInputMessage="1" showErrorMessage="1" error="リストから選択してください" sqref="N259" xr:uid="{A420E83B-F6DE-42AB-B693-E2358E04DD2C}">
      <formula1>"○,　"</formula1>
    </dataValidation>
    <dataValidation type="list" imeMode="halfAlpha" allowBlank="1" showInputMessage="1" showErrorMessage="1" error="リストから選択してください" sqref="N260" xr:uid="{9737AEB2-28A2-463F-B516-39CBF9ACF355}">
      <formula1>"○,　"</formula1>
    </dataValidation>
    <dataValidation type="list" imeMode="halfAlpha" allowBlank="1" showInputMessage="1" showErrorMessage="1" error="リストから選択してください" sqref="N261" xr:uid="{570D96DC-A123-4DDF-B9F3-54635C8476ED}">
      <formula1>"○,　"</formula1>
    </dataValidation>
    <dataValidation type="list" imeMode="halfAlpha" allowBlank="1" showInputMessage="1" showErrorMessage="1" error="リストから選択してください" sqref="N262" xr:uid="{DEB384AE-4F53-4B63-B669-5C89AD61E3F6}">
      <formula1>"○,　"</formula1>
    </dataValidation>
    <dataValidation type="list" imeMode="halfAlpha" allowBlank="1" showInputMessage="1" showErrorMessage="1" error="リストから選択してください" sqref="N263" xr:uid="{9E9BBF05-33C1-44CA-A86E-7AD8682EBB47}">
      <formula1>"○,　"</formula1>
    </dataValidation>
    <dataValidation errorStyle="warning" imeMode="hiragana" allowBlank="1" showInputMessage="1" showErrorMessage="1" sqref="O250:Y263" xr:uid="{A7728F16-DB7D-4BEA-82FA-7E027628574B}"/>
    <dataValidation type="list" imeMode="halfAlpha" allowBlank="1" showInputMessage="1" showErrorMessage="1" error="リストから選択してください" sqref="N264" xr:uid="{0E52B985-0E05-4D2D-8170-1EE9E15F428B}">
      <formula1>"○,　"</formula1>
    </dataValidation>
    <dataValidation type="list" imeMode="halfAlpha" allowBlank="1" showInputMessage="1" showErrorMessage="1" error="リストから選択してください" sqref="N265" xr:uid="{69DF4445-8F68-49EC-A2A2-9FA63B9850FC}">
      <formula1>"○,　"</formula1>
    </dataValidation>
    <dataValidation type="list" imeMode="halfAlpha" allowBlank="1" showInputMessage="1" showErrorMessage="1" error="リストから選択してください" sqref="N266" xr:uid="{305DAE46-E482-48DF-B114-2916C814C5EB}">
      <formula1>"○,　"</formula1>
    </dataValidation>
    <dataValidation type="list" imeMode="halfAlpha" allowBlank="1" showInputMessage="1" showErrorMessage="1" error="リストから選択してください" sqref="N267" xr:uid="{C407BFC8-EE2F-4B22-90B6-0CCF300F4281}">
      <formula1>"○,　"</formula1>
    </dataValidation>
    <dataValidation type="list" imeMode="halfAlpha" allowBlank="1" showInputMessage="1" showErrorMessage="1" error="リストから選択してください" sqref="N268" xr:uid="{4F34974F-C0C5-42EB-B306-9EA025FB24B9}">
      <formula1>"○,　"</formula1>
    </dataValidation>
    <dataValidation type="list" imeMode="halfAlpha" allowBlank="1" showInputMessage="1" showErrorMessage="1" error="リストから選択してください" sqref="N269" xr:uid="{E8D56376-C6BA-4415-9096-D8BA99661C55}">
      <formula1>"○,　"</formula1>
    </dataValidation>
    <dataValidation type="list" imeMode="halfAlpha" allowBlank="1" showInputMessage="1" showErrorMessage="1" error="リストから選択してください" sqref="N270" xr:uid="{9D48ED09-CF97-468E-8570-D78D6DAF5B4A}">
      <formula1>"○,　"</formula1>
    </dataValidation>
    <dataValidation errorStyle="warning" imeMode="hiragana" allowBlank="1" showInputMessage="1" showErrorMessage="1" sqref="O264:Y270" xr:uid="{548B2EC2-8BE5-4EB6-8920-805BCF03F3E4}"/>
    <dataValidation type="list" imeMode="halfAlpha" allowBlank="1" showInputMessage="1" showErrorMessage="1" error="リストから選択してください" sqref="N271" xr:uid="{4D466D67-0310-452F-8CFD-E2672E7A4D50}">
      <formula1>"○,　"</formula1>
    </dataValidation>
    <dataValidation type="list" imeMode="halfAlpha" allowBlank="1" showInputMessage="1" showErrorMessage="1" error="リストから選択してください" sqref="N272" xr:uid="{D52A13CA-1EEB-418A-9DD7-87F30E88A603}">
      <formula1>"○,　"</formula1>
    </dataValidation>
    <dataValidation type="list" imeMode="halfAlpha" allowBlank="1" showInputMessage="1" showErrorMessage="1" error="リストから選択してください" sqref="N273" xr:uid="{5DB6C5BA-635E-44D6-B08F-5629F573BAAF}">
      <formula1>"○,　"</formula1>
    </dataValidation>
    <dataValidation type="list" imeMode="halfAlpha" allowBlank="1" showInputMessage="1" showErrorMessage="1" error="リストから選択してください" sqref="N274" xr:uid="{BE11BC9C-916F-4ED4-9C0C-2181C022AEBF}">
      <formula1>"○,　"</formula1>
    </dataValidation>
    <dataValidation type="list" imeMode="halfAlpha" allowBlank="1" showInputMessage="1" showErrorMessage="1" error="リストから選択してください" sqref="N275" xr:uid="{8F33B22D-52C1-4D2F-B7A5-BE57734BC11D}">
      <formula1>"○,　"</formula1>
    </dataValidation>
    <dataValidation type="list" imeMode="halfAlpha" allowBlank="1" showInputMessage="1" showErrorMessage="1" error="リストから選択してください" sqref="N276" xr:uid="{1615EAA7-501A-4F94-9E08-DA445E33B651}">
      <formula1>"○,　"</formula1>
    </dataValidation>
    <dataValidation type="list" imeMode="halfAlpha" allowBlank="1" showInputMessage="1" showErrorMessage="1" error="リストから選択してください" sqref="N277" xr:uid="{4DDA1132-408E-4175-8FAA-B3C86B935333}">
      <formula1>"○,　"</formula1>
    </dataValidation>
    <dataValidation type="list" imeMode="halfAlpha" allowBlank="1" showInputMessage="1" showErrorMessage="1" error="リストから選択してください" sqref="N278" xr:uid="{BD33F34E-829B-4412-94AF-7273ED5FBAA0}">
      <formula1>"○,　"</formula1>
    </dataValidation>
    <dataValidation errorStyle="warning" imeMode="hiragana" allowBlank="1" showInputMessage="1" showErrorMessage="1" sqref="O271:Y278" xr:uid="{82745CE1-AD70-436D-89B2-E359955A089C}"/>
    <dataValidation type="list" imeMode="halfAlpha" allowBlank="1" showInputMessage="1" showErrorMessage="1" error="リストから選択してください" sqref="N279" xr:uid="{73D80C10-C6A2-4EF8-86F5-DDA2E6854685}">
      <formula1>"○,　"</formula1>
    </dataValidation>
    <dataValidation type="list" imeMode="halfAlpha" allowBlank="1" showInputMessage="1" showErrorMessage="1" error="リストから選択してください" sqref="N280" xr:uid="{405D1ECD-E4DE-44E8-8C05-DF995C85D8D7}">
      <formula1>"○,　"</formula1>
    </dataValidation>
    <dataValidation type="list" imeMode="halfAlpha" allowBlank="1" showInputMessage="1" showErrorMessage="1" error="リストから選択してください" sqref="N281" xr:uid="{6706B0B0-5ACD-4F15-83C9-952C8C13D2A6}">
      <formula1>"○,　"</formula1>
    </dataValidation>
    <dataValidation type="list" imeMode="halfAlpha" allowBlank="1" showInputMessage="1" showErrorMessage="1" error="リストから選択してください" sqref="N282" xr:uid="{5747FE12-3A11-4566-B278-337770C7CFF4}">
      <formula1>"○,　"</formula1>
    </dataValidation>
    <dataValidation type="list" imeMode="halfAlpha" allowBlank="1" showInputMessage="1" showErrorMessage="1" error="リストから選択してください" sqref="N283" xr:uid="{A4BAB2AB-A033-48EB-A840-FA03499C6B2F}">
      <formula1>"○,　"</formula1>
    </dataValidation>
    <dataValidation type="list" imeMode="halfAlpha" allowBlank="1" showInputMessage="1" showErrorMessage="1" error="リストから選択してください" sqref="N284" xr:uid="{E59D0306-E6C3-4038-AFC8-938B4BB09793}">
      <formula1>"○,　"</formula1>
    </dataValidation>
    <dataValidation type="list" imeMode="halfAlpha" allowBlank="1" showInputMessage="1" showErrorMessage="1" error="リストから選択してください" sqref="N285" xr:uid="{0662E7C3-B30F-444D-BBE9-3EF17F2C09A7}">
      <formula1>"○,　"</formula1>
    </dataValidation>
    <dataValidation type="list" imeMode="halfAlpha" allowBlank="1" showInputMessage="1" showErrorMessage="1" error="リストから選択してください" sqref="N286" xr:uid="{53A228F6-56CF-42CE-881B-A2E7A2DAB655}">
      <formula1>"○,　"</formula1>
    </dataValidation>
    <dataValidation type="list" imeMode="halfAlpha" allowBlank="1" showInputMessage="1" showErrorMessage="1" error="リストから選択してください" sqref="N287" xr:uid="{FA132FBA-F383-41F2-AD00-FECEDB6918D0}">
      <formula1>"○,　"</formula1>
    </dataValidation>
    <dataValidation errorStyle="warning" imeMode="hiragana" allowBlank="1" showInputMessage="1" showErrorMessage="1" sqref="O279:Y287" xr:uid="{80A09C00-E458-4396-901E-27FDDBF17F36}"/>
    <dataValidation type="list" imeMode="halfAlpha" allowBlank="1" showInputMessage="1" showErrorMessage="1" error="リストから選択してください" sqref="N288" xr:uid="{638E78F3-5B18-489A-B8E7-5069279634BF}">
      <formula1>"○,　"</formula1>
    </dataValidation>
    <dataValidation type="list" imeMode="halfAlpha" allowBlank="1" showInputMessage="1" showErrorMessage="1" error="リストから選択してください" sqref="N289" xr:uid="{16FCAF8C-FCB4-4714-9AF1-D4DFFABFD990}">
      <formula1>"○,　"</formula1>
    </dataValidation>
    <dataValidation type="list" imeMode="halfAlpha" allowBlank="1" showInputMessage="1" showErrorMessage="1" error="リストから選択してください" sqref="N290" xr:uid="{62119718-02C5-49A3-AA43-ACFF6B772E2A}">
      <formula1>"○,　"</formula1>
    </dataValidation>
    <dataValidation type="list" imeMode="halfAlpha" allowBlank="1" showInputMessage="1" showErrorMessage="1" error="リストから選択してください" sqref="N291" xr:uid="{36CD0FE0-7ED4-49EB-B113-499237E96442}">
      <formula1>"○,　"</formula1>
    </dataValidation>
    <dataValidation type="list" imeMode="halfAlpha" allowBlank="1" showInputMessage="1" showErrorMessage="1" error="リストから選択してください" sqref="N292" xr:uid="{A3ABF261-C91E-45F8-B342-46C6FCD23D7B}">
      <formula1>"○,　"</formula1>
    </dataValidation>
    <dataValidation type="list" imeMode="halfAlpha" allowBlank="1" showInputMessage="1" showErrorMessage="1" error="リストから選択してください" sqref="N293" xr:uid="{EC7D8DD1-6A8A-493A-9E6F-7B7630F7A01A}">
      <formula1>"○,　"</formula1>
    </dataValidation>
    <dataValidation type="list" imeMode="halfAlpha" allowBlank="1" showInputMessage="1" showErrorMessage="1" error="リストから選択してください" sqref="N294" xr:uid="{CB48A157-F462-421F-905C-5E31B23B9A8E}">
      <formula1>"○,　"</formula1>
    </dataValidation>
    <dataValidation type="list" imeMode="halfAlpha" allowBlank="1" showInputMessage="1" showErrorMessage="1" error="リストから選択してください" sqref="N295" xr:uid="{C50C62DA-2842-44B5-83CE-567E624AC38C}">
      <formula1>"○,　"</formula1>
    </dataValidation>
    <dataValidation type="list" imeMode="halfAlpha" allowBlank="1" showInputMessage="1" showErrorMessage="1" error="リストから選択してください" sqref="N296" xr:uid="{075116BD-1B00-425F-B43F-1D344987088F}">
      <formula1>"○,　"</formula1>
    </dataValidation>
    <dataValidation type="list" imeMode="halfAlpha" allowBlank="1" showInputMessage="1" showErrorMessage="1" error="リストから選択してください" sqref="N297" xr:uid="{70761F23-E81D-4D1D-9409-405724B770AC}">
      <formula1>"○,　"</formula1>
    </dataValidation>
    <dataValidation type="list" imeMode="halfAlpha" allowBlank="1" showInputMessage="1" showErrorMessage="1" error="リストから選択してください" sqref="N298" xr:uid="{0F09F745-F76E-41BF-B83B-E3882A0B8EBE}">
      <formula1>"○,　"</formula1>
    </dataValidation>
    <dataValidation errorStyle="warning" imeMode="hiragana" allowBlank="1" showInputMessage="1" showErrorMessage="1" sqref="O288:Y298" xr:uid="{2CB2F93C-4902-432A-A640-7672B5A6C28D}"/>
    <dataValidation type="list" imeMode="halfAlpha" allowBlank="1" showInputMessage="1" showErrorMessage="1" error="リストから選択してください" sqref="N299" xr:uid="{FD4ABECC-B7CC-401A-8BDB-B3E5C444A2CD}">
      <formula1>"○,　"</formula1>
    </dataValidation>
    <dataValidation type="list" imeMode="halfAlpha" allowBlank="1" showInputMessage="1" showErrorMessage="1" error="リストから選択してください" sqref="N300" xr:uid="{88784706-7AF4-473E-8CF8-E01A30BDF4A1}">
      <formula1>"○,　"</formula1>
    </dataValidation>
    <dataValidation type="list" imeMode="halfAlpha" allowBlank="1" showInputMessage="1" showErrorMessage="1" error="リストから選択してください" sqref="N301" xr:uid="{A9AC99E4-62A7-4D7B-8C5A-BD140F03F54F}">
      <formula1>"○,　"</formula1>
    </dataValidation>
    <dataValidation type="list" imeMode="halfAlpha" allowBlank="1" showInputMessage="1" showErrorMessage="1" error="リストから選択してください" sqref="N302" xr:uid="{B633478E-512F-467E-8AB3-CDC02CF1A84D}">
      <formula1>"○,　"</formula1>
    </dataValidation>
    <dataValidation type="list" imeMode="halfAlpha" allowBlank="1" showInputMessage="1" showErrorMessage="1" error="リストから選択してください" sqref="N303" xr:uid="{BB6B1969-C375-4AFA-BA06-4D3CD3E17B3C}">
      <formula1>"○,　"</formula1>
    </dataValidation>
    <dataValidation errorStyle="warning" imeMode="hiragana" allowBlank="1" showInputMessage="1" showErrorMessage="1" sqref="O299:Y303" xr:uid="{1033AB63-AD8C-4B6B-A360-D203E2B0DEE2}"/>
    <dataValidation type="list" imeMode="halfAlpha" allowBlank="1" showInputMessage="1" showErrorMessage="1" error="リストから選択してください" sqref="N304" xr:uid="{44C27C62-327C-4188-AF04-1BDA77034CDB}">
      <formula1>"○,　"</formula1>
    </dataValidation>
    <dataValidation type="list" imeMode="halfAlpha" allowBlank="1" showInputMessage="1" showErrorMessage="1" error="リストから選択してください" sqref="N305" xr:uid="{F3F5B647-F3E4-49F7-8AEA-4593B951A4F3}">
      <formula1>"○,　"</formula1>
    </dataValidation>
    <dataValidation type="list" imeMode="halfAlpha" allowBlank="1" showInputMessage="1" showErrorMessage="1" error="リストから選択してください" sqref="N306" xr:uid="{F1BC0528-1D95-4A1C-ACEB-2684F6F911C6}">
      <formula1>"○,　"</formula1>
    </dataValidation>
    <dataValidation type="list" imeMode="halfAlpha" allowBlank="1" showInputMessage="1" showErrorMessage="1" error="リストから選択してください" sqref="N307" xr:uid="{D74C606A-E978-47A5-AC6E-3A33FDDA5641}">
      <formula1>"○,　"</formula1>
    </dataValidation>
    <dataValidation type="list" imeMode="halfAlpha" allowBlank="1" showInputMessage="1" showErrorMessage="1" error="リストから選択してください" sqref="N308" xr:uid="{B468D6A5-8E43-4CB3-A4CE-DFB85F3E4E64}">
      <formula1>"○,　"</formula1>
    </dataValidation>
    <dataValidation type="list" imeMode="halfAlpha" allowBlank="1" showInputMessage="1" showErrorMessage="1" error="リストから選択してください" sqref="N309" xr:uid="{79F4A281-1A81-4935-A662-CC7803C2683C}">
      <formula1>"○,　"</formula1>
    </dataValidation>
    <dataValidation type="list" imeMode="halfAlpha" allowBlank="1" showInputMessage="1" showErrorMessage="1" error="リストから選択してください" sqref="N310" xr:uid="{FBBB28A8-C6E1-4068-945D-17D444841486}">
      <formula1>"○,　"</formula1>
    </dataValidation>
    <dataValidation type="list" imeMode="halfAlpha" allowBlank="1" showInputMessage="1" showErrorMessage="1" error="リストから選択してください" sqref="N311" xr:uid="{4B3E89F0-8EFD-43E6-8922-E7D83290CFF6}">
      <formula1>"○,　"</formula1>
    </dataValidation>
    <dataValidation type="list" imeMode="halfAlpha" allowBlank="1" showInputMessage="1" showErrorMessage="1" error="リストから選択してください" sqref="N312" xr:uid="{49D70036-BA60-4C16-85F3-CBD14D036C09}">
      <formula1>"○,　"</formula1>
    </dataValidation>
    <dataValidation type="list" imeMode="halfAlpha" allowBlank="1" showInputMessage="1" showErrorMessage="1" error="リストから選択してください" sqref="N313" xr:uid="{7A7C9625-E801-4953-AFB8-B14155F77309}">
      <formula1>"○,　"</formula1>
    </dataValidation>
    <dataValidation type="list" imeMode="halfAlpha" allowBlank="1" showInputMessage="1" showErrorMessage="1" error="リストから選択してください" sqref="N314" xr:uid="{D2573875-9180-47E0-BC1B-714F6203D47F}">
      <formula1>"○,　"</formula1>
    </dataValidation>
    <dataValidation type="list" imeMode="halfAlpha" allowBlank="1" showInputMessage="1" showErrorMessage="1" error="リストから選択してください" sqref="N315" xr:uid="{E49764E0-4E55-49B7-8DF4-343631BA7ADB}">
      <formula1>"○,　"</formula1>
    </dataValidation>
    <dataValidation type="list" imeMode="halfAlpha" allowBlank="1" showInputMessage="1" showErrorMessage="1" error="リストから選択してください" sqref="N316" xr:uid="{ABBFCFE3-0F26-48D0-AD08-57138E050431}">
      <formula1>"○,　"</formula1>
    </dataValidation>
    <dataValidation type="list" imeMode="halfAlpha" allowBlank="1" showInputMessage="1" showErrorMessage="1" error="リストから選択してください" sqref="N317" xr:uid="{DD817EE2-8950-4167-B035-0CDE53F35812}">
      <formula1>"○,　"</formula1>
    </dataValidation>
    <dataValidation errorStyle="warning" imeMode="hiragana" allowBlank="1" showInputMessage="1" showErrorMessage="1" sqref="O304:Y317" xr:uid="{33A959C7-131D-4273-9194-7B899945D3EB}"/>
    <dataValidation type="list" imeMode="halfAlpha" allowBlank="1" showInputMessage="1" showErrorMessage="1" error="リストから選択してください" sqref="N318" xr:uid="{BC10F195-503F-4335-AB33-1E6CA3035D6F}">
      <formula1>"○,　"</formula1>
    </dataValidation>
    <dataValidation type="list" imeMode="halfAlpha" allowBlank="1" showInputMessage="1" showErrorMessage="1" error="リストから選択してください" sqref="N319" xr:uid="{E6A28E14-A367-4E63-A4ED-8A2D52E2F49A}">
      <formula1>"○,　"</formula1>
    </dataValidation>
    <dataValidation type="list" imeMode="halfAlpha" allowBlank="1" showInputMessage="1" showErrorMessage="1" error="リストから選択してください" sqref="N320" xr:uid="{C9AF9F03-96AA-483C-9359-C153A8E6B1E5}">
      <formula1>"○,　"</formula1>
    </dataValidation>
    <dataValidation type="list" imeMode="halfAlpha" allowBlank="1" showInputMessage="1" showErrorMessage="1" error="リストから選択してください" sqref="N321" xr:uid="{E3FCE015-6795-430F-A2F6-849991696D5A}">
      <formula1>"○,　"</formula1>
    </dataValidation>
    <dataValidation type="list" imeMode="halfAlpha" allowBlank="1" showInputMessage="1" showErrorMessage="1" error="リストから選択してください" sqref="N322" xr:uid="{B2EA16DF-DC3A-458E-9C7C-D3E6F81360DE}">
      <formula1>"○,　"</formula1>
    </dataValidation>
    <dataValidation type="list" imeMode="halfAlpha" allowBlank="1" showInputMessage="1" showErrorMessage="1" error="リストから選択してください" sqref="N323" xr:uid="{63DCF096-4187-48FE-A428-01F8E7596506}">
      <formula1>"○,　"</formula1>
    </dataValidation>
    <dataValidation type="list" imeMode="halfAlpha" allowBlank="1" showInputMessage="1" showErrorMessage="1" error="リストから選択してください" sqref="N324" xr:uid="{2102AF0F-6B78-4F8A-A452-F5324774A271}">
      <formula1>"○,　"</formula1>
    </dataValidation>
    <dataValidation type="list" imeMode="halfAlpha" allowBlank="1" showInputMessage="1" showErrorMessage="1" error="リストから選択してください" sqref="N325" xr:uid="{9539B26C-1502-4B12-ADE9-56572322247E}">
      <formula1>"○,　"</formula1>
    </dataValidation>
    <dataValidation type="list" imeMode="halfAlpha" allowBlank="1" showInputMessage="1" showErrorMessage="1" error="リストから選択してください" sqref="N326" xr:uid="{100673B3-1D4E-4A77-9545-D86BA0BB8CA0}">
      <formula1>"○,　"</formula1>
    </dataValidation>
    <dataValidation type="list" imeMode="halfAlpha" allowBlank="1" showInputMessage="1" showErrorMessage="1" error="リストから選択してください" sqref="N327" xr:uid="{956D23B6-7A07-4F49-AF03-B317543DE8EF}">
      <formula1>"○,　"</formula1>
    </dataValidation>
    <dataValidation errorStyle="warning" imeMode="hiragana" allowBlank="1" showInputMessage="1" showErrorMessage="1" sqref="O318:Y327" xr:uid="{C99A99EE-C63F-4979-9740-4397E8C185C7}"/>
    <dataValidation type="list" imeMode="halfAlpha" allowBlank="1" showInputMessage="1" showErrorMessage="1" error="リストから選択してください" sqref="N328" xr:uid="{B600726E-B8DB-4430-B300-0AA5D3F514FA}">
      <formula1>"○,　"</formula1>
    </dataValidation>
    <dataValidation type="list" imeMode="halfAlpha" allowBlank="1" showInputMessage="1" showErrorMessage="1" error="リストから選択してください" sqref="N329" xr:uid="{13BAF6E6-7054-4614-9B2B-C2A6793E8027}">
      <formula1>"○,　"</formula1>
    </dataValidation>
    <dataValidation type="list" imeMode="halfAlpha" allowBlank="1" showInputMessage="1" showErrorMessage="1" error="リストから選択してください" sqref="N330" xr:uid="{F6560CA1-7AF1-450E-8774-5547A95F6278}">
      <formula1>"○,　"</formula1>
    </dataValidation>
    <dataValidation type="list" imeMode="halfAlpha" allowBlank="1" showInputMessage="1" showErrorMessage="1" error="リストから選択してください" sqref="N331" xr:uid="{DB09AEDD-B619-4B86-853E-B9F948FA6B9C}">
      <formula1>"○,　"</formula1>
    </dataValidation>
    <dataValidation type="list" imeMode="halfAlpha" allowBlank="1" showInputMessage="1" showErrorMessage="1" error="リストから選択してください" sqref="N332" xr:uid="{7F780113-F0C2-44E6-ABE7-6E05730FD7F1}">
      <formula1>"○,　"</formula1>
    </dataValidation>
    <dataValidation type="list" imeMode="halfAlpha" allowBlank="1" showInputMessage="1" showErrorMessage="1" error="リストから選択してください" sqref="N333" xr:uid="{3E1AD89C-72D3-47FC-B7A9-5DF0C93A2588}">
      <formula1>"○,　"</formula1>
    </dataValidation>
    <dataValidation type="list" imeMode="halfAlpha" allowBlank="1" showInputMessage="1" showErrorMessage="1" error="リストから選択してください" sqref="N334" xr:uid="{C115E488-8E36-43F4-AA46-0FE864476C80}">
      <formula1>"○,　"</formula1>
    </dataValidation>
    <dataValidation type="list" imeMode="halfAlpha" allowBlank="1" showInputMessage="1" showErrorMessage="1" error="リストから選択してください" sqref="N335" xr:uid="{A2729A23-C3F8-49B9-B285-8003AB5481BE}">
      <formula1>"○,　"</formula1>
    </dataValidation>
    <dataValidation type="list" imeMode="halfAlpha" allowBlank="1" showInputMessage="1" showErrorMessage="1" error="リストから選択してください" sqref="N336" xr:uid="{CC2E19C4-4A90-463B-8D8C-C7CC8BB34F33}">
      <formula1>"○,　"</formula1>
    </dataValidation>
    <dataValidation type="list" imeMode="halfAlpha" allowBlank="1" showInputMessage="1" showErrorMessage="1" error="リストから選択してください" sqref="N337" xr:uid="{F0A4712A-4C09-4C3B-A55F-5C64EC27022D}">
      <formula1>"○,　"</formula1>
    </dataValidation>
    <dataValidation errorStyle="warning" imeMode="hiragana" allowBlank="1" showInputMessage="1" showErrorMessage="1" sqref="O328:Y337" xr:uid="{58306C4C-B701-471C-A2BE-24406880D47E}"/>
    <dataValidation type="list" imeMode="halfAlpha" allowBlank="1" showInputMessage="1" showErrorMessage="1" error="リストから選択してください" sqref="N338" xr:uid="{BF3D59FE-4E24-4841-865F-1971E08E1B58}">
      <formula1>"○,　"</formula1>
    </dataValidation>
    <dataValidation type="list" imeMode="halfAlpha" allowBlank="1" showInputMessage="1" showErrorMessage="1" error="リストから選択してください" sqref="N339" xr:uid="{23715648-BC4E-4AC9-87CF-55B21319CCE1}">
      <formula1>"○,　"</formula1>
    </dataValidation>
    <dataValidation type="list" imeMode="halfAlpha" allowBlank="1" showInputMessage="1" showErrorMessage="1" error="リストから選択してください" sqref="N340" xr:uid="{10B89C4C-752C-4C26-A5EC-5D6E0356830F}">
      <formula1>"○,　"</formula1>
    </dataValidation>
    <dataValidation type="list" imeMode="halfAlpha" allowBlank="1" showInputMessage="1" showErrorMessage="1" error="リストから選択してください" sqref="N341" xr:uid="{1FD156E5-D340-455E-9A26-293C8078E756}">
      <formula1>"○,　"</formula1>
    </dataValidation>
    <dataValidation type="list" imeMode="halfAlpha" allowBlank="1" showInputMessage="1" showErrorMessage="1" error="リストから選択してください" sqref="N342" xr:uid="{F37ABE5E-FCD0-4318-BB47-A4B992D9AAEE}">
      <formula1>"○,　"</formula1>
    </dataValidation>
    <dataValidation type="list" imeMode="halfAlpha" allowBlank="1" showInputMessage="1" showErrorMessage="1" error="リストから選択してください" sqref="N343" xr:uid="{F53F5604-0A09-4376-904A-3B74933F35D9}">
      <formula1>"○,　"</formula1>
    </dataValidation>
    <dataValidation type="list" imeMode="halfAlpha" allowBlank="1" showInputMessage="1" showErrorMessage="1" error="リストから選択してください" sqref="N344" xr:uid="{B65FFAFB-F204-4E07-B051-028749FD0B3F}">
      <formula1>"○,　"</formula1>
    </dataValidation>
    <dataValidation type="list" imeMode="halfAlpha" allowBlank="1" showInputMessage="1" showErrorMessage="1" error="リストから選択してください" sqref="N345" xr:uid="{32C8F0B0-63FD-4F58-A459-4DECC751D83E}">
      <formula1>"○,　"</formula1>
    </dataValidation>
    <dataValidation errorStyle="warning" imeMode="hiragana" allowBlank="1" showInputMessage="1" showErrorMessage="1" sqref="O338:Y345" xr:uid="{DAE995E8-492D-46B0-B3EB-3E94E2203389}"/>
    <dataValidation type="list" imeMode="halfAlpha" allowBlank="1" showInputMessage="1" showErrorMessage="1" error="リストから選択してください" sqref="N346" xr:uid="{E9CDAC1B-CAD9-43CD-9453-7A965097E933}">
      <formula1>"○,　"</formula1>
    </dataValidation>
    <dataValidation type="list" imeMode="halfAlpha" allowBlank="1" showInputMessage="1" showErrorMessage="1" error="リストから選択してください" sqref="N347" xr:uid="{2AB805D7-40D7-491F-8DE3-CA5841BCDD46}">
      <formula1>"○,　"</formula1>
    </dataValidation>
    <dataValidation type="list" imeMode="halfAlpha" allowBlank="1" showInputMessage="1" showErrorMessage="1" error="リストから選択してください" sqref="N348" xr:uid="{9F0B97F2-B1BD-4AF8-91DF-7F64AF2AD552}">
      <formula1>"○,　"</formula1>
    </dataValidation>
    <dataValidation type="list" imeMode="halfAlpha" allowBlank="1" showInputMessage="1" showErrorMessage="1" error="リストから選択してください" sqref="N349" xr:uid="{9B631037-659A-4DAF-9BA1-D28EAE7D8848}">
      <formula1>"○,　"</formula1>
    </dataValidation>
    <dataValidation type="list" imeMode="halfAlpha" allowBlank="1" showInputMessage="1" showErrorMessage="1" error="リストから選択してください" sqref="N350" xr:uid="{74CCF263-A648-42BC-A8A5-FE0856C23693}">
      <formula1>"○,　"</formula1>
    </dataValidation>
    <dataValidation type="list" imeMode="halfAlpha" allowBlank="1" showInputMessage="1" showErrorMessage="1" error="リストから選択してください" sqref="N351" xr:uid="{FEA11CC3-DB22-4B0E-A8CE-1FA322A4CD21}">
      <formula1>"○,　"</formula1>
    </dataValidation>
    <dataValidation type="list" imeMode="halfAlpha" allowBlank="1" showInputMessage="1" showErrorMessage="1" error="リストから選択してください" sqref="N352" xr:uid="{3D7D55F8-3407-4ABD-8693-25ACB7B6C5B8}">
      <formula1>"○,　"</formula1>
    </dataValidation>
    <dataValidation type="list" imeMode="halfAlpha" allowBlank="1" showInputMessage="1" showErrorMessage="1" error="リストから選択してください" sqref="N353" xr:uid="{677AFF23-DD0C-4528-8CCF-BEAA8459A3B9}">
      <formula1>"○,　"</formula1>
    </dataValidation>
    <dataValidation type="list" imeMode="halfAlpha" allowBlank="1" showInputMessage="1" showErrorMessage="1" error="リストから選択してください" sqref="N354" xr:uid="{3D866750-54F4-451E-A8C7-FB200FE01D24}">
      <formula1>"○,　"</formula1>
    </dataValidation>
    <dataValidation type="list" imeMode="halfAlpha" allowBlank="1" showInputMessage="1" showErrorMessage="1" error="リストから選択してください" sqref="N355" xr:uid="{1E4DC684-B67C-428D-8921-FBF6B41D2AFA}">
      <formula1>"○,　"</formula1>
    </dataValidation>
    <dataValidation type="list" imeMode="halfAlpha" allowBlank="1" showInputMessage="1" showErrorMessage="1" error="リストから選択してください" sqref="N356" xr:uid="{BA56985D-F1D0-4E4F-9431-1365A1D15ABA}">
      <formula1>"○,　"</formula1>
    </dataValidation>
    <dataValidation type="list" imeMode="halfAlpha" allowBlank="1" showInputMessage="1" showErrorMessage="1" error="リストから選択してください" sqref="N357" xr:uid="{96E4466C-5DF7-4372-855A-53245F50AF76}">
      <formula1>"○,　"</formula1>
    </dataValidation>
    <dataValidation type="list" imeMode="halfAlpha" allowBlank="1" showInputMessage="1" showErrorMessage="1" error="リストから選択してください" sqref="N358" xr:uid="{2DC0A559-A747-4384-8B85-B063E27681FD}">
      <formula1>"○,　"</formula1>
    </dataValidation>
    <dataValidation type="list" imeMode="halfAlpha" allowBlank="1" showInputMessage="1" showErrorMessage="1" error="リストから選択してください" sqref="N359" xr:uid="{ED6D6253-25C1-47D4-853C-9D539272F8D4}">
      <formula1>"○,　"</formula1>
    </dataValidation>
    <dataValidation errorStyle="warning" imeMode="hiragana" allowBlank="1" showInputMessage="1" showErrorMessage="1" sqref="O346:Y359" xr:uid="{4186CA7C-C49E-46E6-938D-BC9378F5F40F}"/>
    <dataValidation type="list" imeMode="halfAlpha" allowBlank="1" showInputMessage="1" showErrorMessage="1" error="リストから選択してください" sqref="N360" xr:uid="{A75F30C7-C699-45BC-9088-780ED95BF26F}">
      <formula1>"○,　"</formula1>
    </dataValidation>
    <dataValidation type="list" imeMode="halfAlpha" allowBlank="1" showInputMessage="1" showErrorMessage="1" error="リストから選択してください" sqref="N361" xr:uid="{C52ECB23-335F-4F9A-9C98-48A97C7745BC}">
      <formula1>"○,　"</formula1>
    </dataValidation>
    <dataValidation type="list" imeMode="halfAlpha" allowBlank="1" showInputMessage="1" showErrorMessage="1" error="リストから選択してください" sqref="N362" xr:uid="{14DB660A-EA75-42C3-8F8A-A417F9DB9AF9}">
      <formula1>"○,　"</formula1>
    </dataValidation>
    <dataValidation type="list" imeMode="halfAlpha" allowBlank="1" showInputMessage="1" showErrorMessage="1" error="リストから選択してください" sqref="N363" xr:uid="{10E8E56A-6637-4F03-B8D6-FB23E8F008A2}">
      <formula1>"○,　"</formula1>
    </dataValidation>
    <dataValidation type="list" imeMode="halfAlpha" allowBlank="1" showInputMessage="1" showErrorMessage="1" error="リストから選択してください" sqref="N364" xr:uid="{8EF088F9-7A2C-464F-82E9-FD9CD8E6457B}">
      <formula1>"○,　"</formula1>
    </dataValidation>
    <dataValidation type="list" imeMode="halfAlpha" allowBlank="1" showInputMessage="1" showErrorMessage="1" error="リストから選択してください" sqref="N365" xr:uid="{E7A0D987-1109-4A85-A4D5-57B3397AFA1B}">
      <formula1>"○,　"</formula1>
    </dataValidation>
    <dataValidation type="list" imeMode="halfAlpha" allowBlank="1" showInputMessage="1" showErrorMessage="1" error="リストから選択してください" sqref="N366" xr:uid="{B858BF3C-09E6-43A4-A4EF-7006CC106FBC}">
      <formula1>"○,　"</formula1>
    </dataValidation>
    <dataValidation type="list" imeMode="halfAlpha" allowBlank="1" showInputMessage="1" showErrorMessage="1" error="リストから選択してください" sqref="N367" xr:uid="{91C45172-5162-4D6C-AF81-8B910BEB0842}">
      <formula1>"○,　"</formula1>
    </dataValidation>
    <dataValidation type="list" imeMode="halfAlpha" allowBlank="1" showInputMessage="1" showErrorMessage="1" error="リストから選択してください" sqref="N368" xr:uid="{530C4231-7EBC-4A0C-80BD-F4109C5C1B15}">
      <formula1>"○,　"</formula1>
    </dataValidation>
    <dataValidation errorStyle="warning" imeMode="hiragana" allowBlank="1" showInputMessage="1" showErrorMessage="1" sqref="O360:Y368" xr:uid="{A5A57F06-91BF-4578-8CB0-BDCE079A4ABD}"/>
    <dataValidation type="list" imeMode="halfAlpha" allowBlank="1" showInputMessage="1" showErrorMessage="1" error="リストから選択してください" sqref="N369" xr:uid="{10EF8BA5-3257-412E-B244-D59FEE17BD33}">
      <formula1>"○,　"</formula1>
    </dataValidation>
    <dataValidation type="list" imeMode="halfAlpha" allowBlank="1" showInputMessage="1" showErrorMessage="1" error="リストから選択してください" sqref="N370" xr:uid="{0E1BC4E7-1D08-46BB-9008-C06F907E2CDC}">
      <formula1>"○,　"</formula1>
    </dataValidation>
    <dataValidation type="list" imeMode="halfAlpha" allowBlank="1" showInputMessage="1" showErrorMessage="1" error="リストから選択してください" sqref="N371" xr:uid="{14E666D5-8F8F-4B03-8DE3-F2C2C2099765}">
      <formula1>"○,　"</formula1>
    </dataValidation>
    <dataValidation type="list" imeMode="halfAlpha" allowBlank="1" showInputMessage="1" showErrorMessage="1" error="リストから選択してください" sqref="N372" xr:uid="{E3CEFB33-7EB6-44C5-A1D6-18709357F9BC}">
      <formula1>"○,　"</formula1>
    </dataValidation>
    <dataValidation type="list" imeMode="halfAlpha" allowBlank="1" showInputMessage="1" showErrorMessage="1" error="リストから選択してください" sqref="N373" xr:uid="{901028F2-FD2C-4C00-94EF-1BF9C7B08CA5}">
      <formula1>"○,　"</formula1>
    </dataValidation>
    <dataValidation type="list" imeMode="halfAlpha" allowBlank="1" showInputMessage="1" showErrorMessage="1" error="リストから選択してください" sqref="N374" xr:uid="{F4B56252-A440-41E7-9E23-68B6210E8BCF}">
      <formula1>"○,　"</formula1>
    </dataValidation>
    <dataValidation type="list" imeMode="halfAlpha" allowBlank="1" showInputMessage="1" showErrorMessage="1" error="リストから選択してください" sqref="N375" xr:uid="{4671EEAD-C106-4B09-AF33-03FBE540CACF}">
      <formula1>"○,　"</formula1>
    </dataValidation>
    <dataValidation type="list" imeMode="halfAlpha" allowBlank="1" showInputMessage="1" showErrorMessage="1" error="リストから選択してください" sqref="N376" xr:uid="{D54A166B-FC9C-40F6-9C5F-340C2FFF77E2}">
      <formula1>"○,　"</formula1>
    </dataValidation>
    <dataValidation type="list" imeMode="halfAlpha" allowBlank="1" showInputMessage="1" showErrorMessage="1" error="リストから選択してください" sqref="N377" xr:uid="{58908E83-D3CF-4F7F-B567-6D9AFDDDA6B9}">
      <formula1>"○,　"</formula1>
    </dataValidation>
    <dataValidation type="list" imeMode="halfAlpha" allowBlank="1" showInputMessage="1" showErrorMessage="1" error="リストから選択してください" sqref="N378" xr:uid="{BAB38172-2FDE-42AB-ADE0-9BF862094616}">
      <formula1>"○,　"</formula1>
    </dataValidation>
    <dataValidation type="list" imeMode="halfAlpha" allowBlank="1" showInputMessage="1" showErrorMessage="1" error="リストから選択してください" sqref="N379" xr:uid="{C7F67407-15FA-46E1-ABE4-75035AEF2BF4}">
      <formula1>"○,　"</formula1>
    </dataValidation>
    <dataValidation type="list" imeMode="halfAlpha" allowBlank="1" showInputMessage="1" showErrorMessage="1" error="リストから選択してください" sqref="N380" xr:uid="{EA4790ED-73F9-41DC-878C-CEC3D1332138}">
      <formula1>"○,　"</formula1>
    </dataValidation>
    <dataValidation type="list" imeMode="halfAlpha" allowBlank="1" showInputMessage="1" showErrorMessage="1" error="リストから選択してください" sqref="N381" xr:uid="{CC330431-74B9-4489-A4C1-3BC07FE50290}">
      <formula1>"○,　"</formula1>
    </dataValidation>
    <dataValidation errorStyle="warning" imeMode="hiragana" allowBlank="1" showInputMessage="1" showErrorMessage="1" sqref="O369:Y381" xr:uid="{ABB82113-FB0B-4B67-97BF-E7A4FC3A3172}"/>
    <dataValidation type="list" imeMode="halfAlpha" allowBlank="1" showInputMessage="1" showErrorMessage="1" error="リストから選択してください" sqref="N382" xr:uid="{16C96AF6-4E0D-45DD-8E38-70D6F4409F00}">
      <formula1>"○,　"</formula1>
    </dataValidation>
    <dataValidation type="list" imeMode="halfAlpha" allowBlank="1" showInputMessage="1" showErrorMessage="1" error="リストから選択してください" sqref="N383" xr:uid="{0472012E-93D8-40B5-8E5B-D5F335DFFF28}">
      <formula1>"○,　"</formula1>
    </dataValidation>
    <dataValidation type="list" imeMode="halfAlpha" allowBlank="1" showInputMessage="1" showErrorMessage="1" error="リストから選択してください" sqref="N384" xr:uid="{B628D261-EF2F-408D-8BDD-C2084EAB5773}">
      <formula1>"○,　"</formula1>
    </dataValidation>
    <dataValidation type="list" imeMode="halfAlpha" allowBlank="1" showInputMessage="1" showErrorMessage="1" error="リストから選択してください" sqref="N385" xr:uid="{D5A82E5B-7406-4947-BC60-DE22D4036677}">
      <formula1>"○,　"</formula1>
    </dataValidation>
    <dataValidation type="list" imeMode="halfAlpha" allowBlank="1" showInputMessage="1" showErrorMessage="1" error="リストから選択してください" sqref="N386" xr:uid="{5D04D8AA-37E9-4506-B6D9-1C6776BF0324}">
      <formula1>"○,　"</formula1>
    </dataValidation>
    <dataValidation type="list" imeMode="halfAlpha" allowBlank="1" showInputMessage="1" showErrorMessage="1" error="リストから選択してください" sqref="N387" xr:uid="{AC42241A-A9BC-4D8F-A265-C107E106742C}">
      <formula1>"○,　"</formula1>
    </dataValidation>
    <dataValidation type="list" imeMode="halfAlpha" allowBlank="1" showInputMessage="1" showErrorMessage="1" error="リストから選択してください" sqref="N388" xr:uid="{4692288C-318D-4D02-AF44-A25B770DE999}">
      <formula1>"○,　"</formula1>
    </dataValidation>
    <dataValidation type="list" imeMode="halfAlpha" allowBlank="1" showInputMessage="1" showErrorMessage="1" error="リストから選択してください" sqref="N389" xr:uid="{65E35FAF-B87E-4217-89E7-01A3E2B865FD}">
      <formula1>"○,　"</formula1>
    </dataValidation>
    <dataValidation type="list" imeMode="halfAlpha" allowBlank="1" showInputMessage="1" showErrorMessage="1" error="リストから選択してください" sqref="N390" xr:uid="{2987CD9E-E63C-4837-B3AB-273EADAAC037}">
      <formula1>"○,　"</formula1>
    </dataValidation>
    <dataValidation type="list" imeMode="halfAlpha" allowBlank="1" showInputMessage="1" showErrorMessage="1" error="リストから選択してください" sqref="N391" xr:uid="{38D9C2ED-5831-4040-BA44-BD527D5AE9A0}">
      <formula1>"○,　"</formula1>
    </dataValidation>
    <dataValidation type="list" imeMode="halfAlpha" allowBlank="1" showInputMessage="1" showErrorMessage="1" error="リストから選択してください" sqref="N392" xr:uid="{17960271-3965-4344-BC3E-F14F9A64563E}">
      <formula1>"○,　"</formula1>
    </dataValidation>
    <dataValidation errorStyle="warning" imeMode="hiragana" allowBlank="1" showInputMessage="1" showErrorMessage="1" sqref="O382:Y392" xr:uid="{EFB90CDF-9373-4481-8152-8FD2A1CCEFE6}"/>
    <dataValidation type="list" imeMode="halfAlpha" allowBlank="1" showInputMessage="1" showErrorMessage="1" error="リストから選択してください" sqref="N393" xr:uid="{745D0E22-3B48-4238-8B1C-67B48113D1B2}">
      <formula1>"○,　"</formula1>
    </dataValidation>
    <dataValidation type="list" imeMode="halfAlpha" allowBlank="1" showInputMessage="1" showErrorMessage="1" error="リストから選択してください" sqref="N394" xr:uid="{F510B19A-E3A0-403F-A23E-4DC3BE2084CB}">
      <formula1>"○,　"</formula1>
    </dataValidation>
    <dataValidation type="list" imeMode="halfAlpha" allowBlank="1" showInputMessage="1" showErrorMessage="1" error="リストから選択してください" sqref="N395" xr:uid="{8AC5330E-ED12-4D5A-A415-7C656C1D0BF0}">
      <formula1>"○,　"</formula1>
    </dataValidation>
    <dataValidation type="list" imeMode="halfAlpha" allowBlank="1" showInputMessage="1" showErrorMessage="1" error="リストから選択してください" sqref="N396" xr:uid="{3F463760-7FF3-401C-BAAA-73AD217E47E6}">
      <formula1>"○,　"</formula1>
    </dataValidation>
    <dataValidation type="list" imeMode="halfAlpha" allowBlank="1" showInputMessage="1" showErrorMessage="1" error="リストから選択してください" sqref="N397" xr:uid="{50DB9160-DE5F-4217-A7F9-55773378DFE9}">
      <formula1>"○,　"</formula1>
    </dataValidation>
    <dataValidation type="list" imeMode="halfAlpha" allowBlank="1" showInputMessage="1" showErrorMessage="1" error="リストから選択してください" sqref="N398" xr:uid="{48D54C12-3934-4EC0-B1FC-E9CD9A5C1A7D}">
      <formula1>"○,　"</formula1>
    </dataValidation>
    <dataValidation type="list" imeMode="halfAlpha" allowBlank="1" showInputMessage="1" showErrorMessage="1" error="リストから選択してください" sqref="N399" xr:uid="{DFE09839-3C5F-4131-A2A5-3F421D137E70}">
      <formula1>"○,　"</formula1>
    </dataValidation>
    <dataValidation type="list" imeMode="halfAlpha" allowBlank="1" showInputMessage="1" showErrorMessage="1" error="リストから選択してください" sqref="N400" xr:uid="{D4AFB9A3-5282-4D88-9693-5EB823446169}">
      <formula1>"○,　"</formula1>
    </dataValidation>
    <dataValidation type="list" imeMode="halfAlpha" allowBlank="1" showInputMessage="1" showErrorMessage="1" error="リストから選択してください" sqref="N401" xr:uid="{60223336-4A8E-45C9-8201-4FD0E4987033}">
      <formula1>"○,　"</formula1>
    </dataValidation>
    <dataValidation errorStyle="warning" imeMode="hiragana" allowBlank="1" showInputMessage="1" showErrorMessage="1" sqref="O393:Y401" xr:uid="{32C4EB32-6F91-4666-AEB1-C1367614D236}"/>
    <dataValidation type="list" imeMode="halfAlpha" allowBlank="1" showInputMessage="1" showErrorMessage="1" error="リストから選択してください" sqref="N402" xr:uid="{9216019A-2B4F-4271-849F-5AAF3C32AB97}">
      <formula1>"○,　"</formula1>
    </dataValidation>
    <dataValidation type="list" imeMode="halfAlpha" allowBlank="1" showInputMessage="1" showErrorMessage="1" error="リストから選択してください" sqref="N403" xr:uid="{7CD4F2DA-F487-42BF-B712-4D02A6FC3846}">
      <formula1>"○,　"</formula1>
    </dataValidation>
    <dataValidation type="list" imeMode="halfAlpha" allowBlank="1" showInputMessage="1" showErrorMessage="1" error="リストから選択してください" sqref="N404" xr:uid="{9AD64087-5A2C-4EBD-9760-422ACBCC6E46}">
      <formula1>"○,　"</formula1>
    </dataValidation>
    <dataValidation errorStyle="warning" imeMode="hiragana" allowBlank="1" showInputMessage="1" showErrorMessage="1" sqref="O402:Y404" xr:uid="{405EC6B2-E767-4499-A80B-DFE6ED5649BF}"/>
    <dataValidation type="list" imeMode="halfAlpha" allowBlank="1" showInputMessage="1" showErrorMessage="1" error="リストから選択してください" sqref="N408" xr:uid="{D27718D0-F1D1-4F0E-AAA4-0405C79577D5}">
      <formula1>"○,　"</formula1>
    </dataValidation>
    <dataValidation type="list" imeMode="halfAlpha" allowBlank="1" showInputMessage="1" showErrorMessage="1" error="リストから選択してください" sqref="N409" xr:uid="{3A8AF5A6-D228-4944-B059-DE7F625E540C}">
      <formula1>"○,　"</formula1>
    </dataValidation>
    <dataValidation type="list" imeMode="halfAlpha" allowBlank="1" showInputMessage="1" showErrorMessage="1" error="リストから選択してください" sqref="N410" xr:uid="{E942BC37-040A-46BC-8507-F79F3736574D}">
      <formula1>"○,　"</formula1>
    </dataValidation>
    <dataValidation type="list" imeMode="halfAlpha" allowBlank="1" showInputMessage="1" showErrorMessage="1" error="リストから選択してください" sqref="N411" xr:uid="{D5DF8E82-A80C-4676-993D-CA9B2785070F}">
      <formula1>"○,　"</formula1>
    </dataValidation>
    <dataValidation type="list" imeMode="halfAlpha" allowBlank="1" showInputMessage="1" showErrorMessage="1" error="リストから選択してください" sqref="N412" xr:uid="{73A3A83C-7AC5-4F9D-9302-C0ACE4628720}">
      <formula1>"○,　"</formula1>
    </dataValidation>
    <dataValidation type="list" imeMode="halfAlpha" allowBlank="1" showInputMessage="1" showErrorMessage="1" error="リストから選択してください" sqref="N413" xr:uid="{EC53384D-60EB-4F7A-BB9D-076AA3A2A1C5}">
      <formula1>"○,　"</formula1>
    </dataValidation>
    <dataValidation type="list" imeMode="halfAlpha" allowBlank="1" showInputMessage="1" showErrorMessage="1" error="リストから選択してください" sqref="N414" xr:uid="{00E08168-4643-47A0-AF00-06B31562641B}">
      <formula1>"○,　"</formula1>
    </dataValidation>
    <dataValidation type="list" imeMode="halfAlpha" allowBlank="1" showInputMessage="1" showErrorMessage="1" error="リストから選択してください" sqref="N415" xr:uid="{EA1A602D-2A2A-4294-9D82-15FEB327F64E}">
      <formula1>"○,　"</formula1>
    </dataValidation>
    <dataValidation type="list" imeMode="halfAlpha" allowBlank="1" showInputMessage="1" showErrorMessage="1" error="リストから選択してください" sqref="N416" xr:uid="{E87DA613-F12D-45F4-92A9-C55ABB062186}">
      <formula1>"○,　"</formula1>
    </dataValidation>
    <dataValidation errorStyle="warning" imeMode="hiragana" allowBlank="1" showInputMessage="1" showErrorMessage="1" sqref="O408:Y416" xr:uid="{CA19BAB0-B999-4827-86B6-67715F5ED811}"/>
    <dataValidation type="list" imeMode="halfAlpha" allowBlank="1" showInputMessage="1" showErrorMessage="1" error="リストから選択してください" sqref="N417" xr:uid="{B04C47E7-7245-426C-8E7D-10535DF956AE}">
      <formula1>"○,　"</formula1>
    </dataValidation>
    <dataValidation type="list" imeMode="halfAlpha" allowBlank="1" showInputMessage="1" showErrorMessage="1" error="リストから選択してください" sqref="N418" xr:uid="{7AC11FE4-69E4-4CCF-8524-7E336A14ABAE}">
      <formula1>"○,　"</formula1>
    </dataValidation>
    <dataValidation type="list" imeMode="halfAlpha" allowBlank="1" showInputMessage="1" showErrorMessage="1" error="リストから選択してください" sqref="N419" xr:uid="{D18E13ED-FE5A-4AE3-AEFA-B5132DA61D91}">
      <formula1>"○,　"</formula1>
    </dataValidation>
    <dataValidation type="list" imeMode="halfAlpha" allowBlank="1" showInputMessage="1" showErrorMessage="1" error="リストから選択してください" sqref="N420" xr:uid="{EEB9E400-45E2-4C2E-979A-0EE3851C37E6}">
      <formula1>"○,　"</formula1>
    </dataValidation>
    <dataValidation type="list" imeMode="halfAlpha" allowBlank="1" showInputMessage="1" showErrorMessage="1" error="リストから選択してください" sqref="N421" xr:uid="{048EB05F-B42E-494D-A845-5D0B5A1387BD}">
      <formula1>"○,　"</formula1>
    </dataValidation>
    <dataValidation type="list" imeMode="halfAlpha" allowBlank="1" showInputMessage="1" showErrorMessage="1" error="リストから選択してください" sqref="N422" xr:uid="{5B778B6A-D383-4F9E-95B4-A026566126CC}">
      <formula1>"○,　"</formula1>
    </dataValidation>
    <dataValidation type="list" imeMode="halfAlpha" allowBlank="1" showInputMessage="1" showErrorMessage="1" error="リストから選択してください" sqref="N423" xr:uid="{C66B508B-45B7-4FB8-9A36-CAEDB85ADF6E}">
      <formula1>"○,　"</formula1>
    </dataValidation>
    <dataValidation errorStyle="warning" imeMode="hiragana" allowBlank="1" showInputMessage="1" showErrorMessage="1" sqref="O417:Y423" xr:uid="{36EE576E-517D-4D30-B3F4-6CBE8A88475F}"/>
    <dataValidation type="list" imeMode="halfAlpha" allowBlank="1" showInputMessage="1" showErrorMessage="1" error="リストから選択してください" sqref="N424" xr:uid="{4EA13023-70B9-475A-AE88-9E2E4D070067}">
      <formula1>"○,　"</formula1>
    </dataValidation>
    <dataValidation type="list" imeMode="halfAlpha" allowBlank="1" showInputMessage="1" showErrorMessage="1" error="リストから選択してください" sqref="N425" xr:uid="{1F34E702-5113-47C5-9FA7-DF73A8E90542}">
      <formula1>"○,　"</formula1>
    </dataValidation>
    <dataValidation type="list" imeMode="halfAlpha" allowBlank="1" showInputMessage="1" showErrorMessage="1" error="リストから選択してください" sqref="N426" xr:uid="{8940E952-47D9-4281-BDAE-A3A886D7BF94}">
      <formula1>"○,　"</formula1>
    </dataValidation>
    <dataValidation type="list" imeMode="halfAlpha" allowBlank="1" showInputMessage="1" showErrorMessage="1" error="リストから選択してください" sqref="N427" xr:uid="{A4EF85C6-7B11-46C7-90DD-8D9C0041C4E0}">
      <formula1>"○,　"</formula1>
    </dataValidation>
    <dataValidation type="list" imeMode="halfAlpha" allowBlank="1" showInputMessage="1" showErrorMessage="1" error="リストから選択してください" sqref="N428" xr:uid="{3B9EFF51-6876-4872-BC8C-736C16CF34F4}">
      <formula1>"○,　"</formula1>
    </dataValidation>
    <dataValidation type="list" imeMode="halfAlpha" allowBlank="1" showInputMessage="1" showErrorMessage="1" error="リストから選択してください" sqref="N429" xr:uid="{7356C6C4-7181-4DC6-BD16-16935ADA2177}">
      <formula1>"○,　"</formula1>
    </dataValidation>
    <dataValidation type="list" imeMode="halfAlpha" allowBlank="1" showInputMessage="1" showErrorMessage="1" error="リストから選択してください" sqref="N430" xr:uid="{8DD1D042-B7BC-413E-B827-6D4F7AA65E68}">
      <formula1>"○,　"</formula1>
    </dataValidation>
    <dataValidation type="list" imeMode="halfAlpha" allowBlank="1" showInputMessage="1" showErrorMessage="1" error="リストから選択してください" sqref="N431" xr:uid="{433CB540-C9DD-42AF-943C-BB297A355DB7}">
      <formula1>"○,　"</formula1>
    </dataValidation>
    <dataValidation type="list" imeMode="halfAlpha" allowBlank="1" showInputMessage="1" showErrorMessage="1" error="リストから選択してください" sqref="N432" xr:uid="{833F1AB8-B92E-4F4D-BDC1-EF6406545256}">
      <formula1>"○,　"</formula1>
    </dataValidation>
    <dataValidation errorStyle="warning" imeMode="hiragana" allowBlank="1" showInputMessage="1" showErrorMessage="1" sqref="O424:Y432" xr:uid="{734FC84C-3270-460D-A51E-AAAA7CA7C153}"/>
    <dataValidation type="list" imeMode="halfAlpha" allowBlank="1" showInputMessage="1" showErrorMessage="1" error="リストから選択してください" sqref="N433" xr:uid="{4C68F4DC-B460-48A8-8D8A-A2AC767663C0}">
      <formula1>"○,　"</formula1>
    </dataValidation>
    <dataValidation type="list" imeMode="halfAlpha" allowBlank="1" showInputMessage="1" showErrorMessage="1" error="リストから選択してください" sqref="N434" xr:uid="{F0544A44-7510-4C3F-935B-F6992AAC4C7B}">
      <formula1>"○,　"</formula1>
    </dataValidation>
    <dataValidation type="list" imeMode="halfAlpha" allowBlank="1" showInputMessage="1" showErrorMessage="1" error="リストから選択してください" sqref="N435" xr:uid="{EEA6C91E-33E0-4E66-AC44-2BD2E20C9CFD}">
      <formula1>"○,　"</formula1>
    </dataValidation>
    <dataValidation type="list" imeMode="halfAlpha" allowBlank="1" showInputMessage="1" showErrorMessage="1" error="リストから選択してください" sqref="N436" xr:uid="{CF7B76B5-7CFD-4233-A91E-E69842325DC8}">
      <formula1>"○,　"</formula1>
    </dataValidation>
    <dataValidation type="list" imeMode="halfAlpha" allowBlank="1" showInputMessage="1" showErrorMessage="1" error="リストから選択してください" sqref="N437" xr:uid="{73D035D9-0F23-4A05-9C21-EF6319404F12}">
      <formula1>"○,　"</formula1>
    </dataValidation>
    <dataValidation type="list" imeMode="halfAlpha" allowBlank="1" showInputMessage="1" showErrorMessage="1" error="リストから選択してください" sqref="N438" xr:uid="{D81977B3-381A-4C09-BD57-F95E49405A11}">
      <formula1>"○,　"</formula1>
    </dataValidation>
    <dataValidation type="list" imeMode="halfAlpha" allowBlank="1" showInputMessage="1" showErrorMessage="1" error="リストから選択してください" sqref="N439" xr:uid="{BBCE3B94-712F-4580-8A2B-C5EA5A87A234}">
      <formula1>"○,　"</formula1>
    </dataValidation>
    <dataValidation type="list" imeMode="halfAlpha" allowBlank="1" showInputMessage="1" showErrorMessage="1" error="リストから選択してください" sqref="N440" xr:uid="{1650D999-7865-4C85-A0BE-5F2663D0DF83}">
      <formula1>"○,　"</formula1>
    </dataValidation>
    <dataValidation type="list" imeMode="halfAlpha" allowBlank="1" showInputMessage="1" showErrorMessage="1" error="リストから選択してください" sqref="N441" xr:uid="{B25BBDCC-0C2A-4B1C-A73E-ED0B73BCEB82}">
      <formula1>"○,　"</formula1>
    </dataValidation>
    <dataValidation type="list" imeMode="halfAlpha" allowBlank="1" showInputMessage="1" showErrorMessage="1" error="リストから選択してください" sqref="N442" xr:uid="{53627487-0C9D-42F7-ABF8-FFE0EAC9C536}">
      <formula1>"○,　"</formula1>
    </dataValidation>
    <dataValidation type="list" imeMode="halfAlpha" allowBlank="1" showInputMessage="1" showErrorMessage="1" error="リストから選択してください" sqref="N443" xr:uid="{698D358C-1923-466D-923F-0CAD1B172D11}">
      <formula1>"○,　"</formula1>
    </dataValidation>
    <dataValidation type="list" imeMode="halfAlpha" allowBlank="1" showInputMessage="1" showErrorMessage="1" error="リストから選択してください" sqref="N444" xr:uid="{18FF5A28-BFFE-4972-8EA0-9CC6D639E6AF}">
      <formula1>"○,　"</formula1>
    </dataValidation>
    <dataValidation errorStyle="warning" imeMode="hiragana" allowBlank="1" showInputMessage="1" showErrorMessage="1" sqref="O433:Y444" xr:uid="{4E158014-7A1F-4C7C-A1CB-F41EDA0DB78B}"/>
    <dataValidation type="list" imeMode="halfAlpha" allowBlank="1" showInputMessage="1" showErrorMessage="1" error="リストから選択してください" sqref="N445" xr:uid="{7399640B-C604-4BD5-9965-5019FCD60C07}">
      <formula1>"○,　"</formula1>
    </dataValidation>
    <dataValidation type="list" imeMode="halfAlpha" allowBlank="1" showInputMessage="1" showErrorMessage="1" error="リストから選択してください" sqref="N446" xr:uid="{CC71B0CD-8D86-4305-929E-73400EB0814D}">
      <formula1>"○,　"</formula1>
    </dataValidation>
    <dataValidation type="list" imeMode="halfAlpha" allowBlank="1" showInputMessage="1" showErrorMessage="1" error="リストから選択してください" sqref="N447" xr:uid="{3E80C37B-3722-4E4F-8F11-866351B3ACD4}">
      <formula1>"○,　"</formula1>
    </dataValidation>
    <dataValidation type="list" imeMode="halfAlpha" allowBlank="1" showInputMessage="1" showErrorMessage="1" error="リストから選択してください" sqref="N448" xr:uid="{8FB4F23B-A7C3-42A0-A60F-64C2841364C1}">
      <formula1>"○,　"</formula1>
    </dataValidation>
    <dataValidation type="list" imeMode="halfAlpha" allowBlank="1" showInputMessage="1" showErrorMessage="1" error="リストから選択してください" sqref="N449" xr:uid="{E5C131A8-DE6A-4C90-A2AB-E7A5921858BC}">
      <formula1>"○,　"</formula1>
    </dataValidation>
    <dataValidation type="list" imeMode="halfAlpha" allowBlank="1" showInputMessage="1" showErrorMessage="1" error="リストから選択してください" sqref="N450" xr:uid="{334B9041-2091-447B-8D4E-1906579E0AC9}">
      <formula1>"○,　"</formula1>
    </dataValidation>
    <dataValidation type="list" imeMode="halfAlpha" allowBlank="1" showInputMessage="1" showErrorMessage="1" error="リストから選択してください" sqref="N451" xr:uid="{12B27CBC-C55D-4D26-BCD6-928ABBFBF968}">
      <formula1>"○,　"</formula1>
    </dataValidation>
    <dataValidation type="list" imeMode="halfAlpha" allowBlank="1" showInputMessage="1" showErrorMessage="1" error="リストから選択してください" sqref="N452" xr:uid="{888365B9-83FE-4FB0-86F1-3F66090A3D9D}">
      <formula1>"○,　"</formula1>
    </dataValidation>
    <dataValidation type="list" imeMode="halfAlpha" allowBlank="1" showInputMessage="1" showErrorMessage="1" error="リストから選択してください" sqref="N453" xr:uid="{87953433-99B7-40B4-906A-F136B4F08974}">
      <formula1>"○,　"</formula1>
    </dataValidation>
    <dataValidation type="list" imeMode="halfAlpha" allowBlank="1" showInputMessage="1" showErrorMessage="1" error="リストから選択してください" sqref="N454" xr:uid="{550FF12A-7E80-4CE4-B0F2-EF577195B9D0}">
      <formula1>"○,　"</formula1>
    </dataValidation>
    <dataValidation type="list" imeMode="halfAlpha" allowBlank="1" showInputMessage="1" showErrorMessage="1" error="リストから選択してください" sqref="N455" xr:uid="{B35429F7-E630-4AD8-9E30-0F627A0E1543}">
      <formula1>"○,　"</formula1>
    </dataValidation>
    <dataValidation errorStyle="warning" imeMode="hiragana" allowBlank="1" showInputMessage="1" showErrorMessage="1" sqref="O445:Y455" xr:uid="{FE027A5A-4DC6-413A-AF74-D7C5CBDC0A48}"/>
    <dataValidation type="list" imeMode="halfAlpha" allowBlank="1" showInputMessage="1" showErrorMessage="1" error="リストから選択してください" sqref="N456" xr:uid="{38145363-ABEE-4EDC-91B2-3E6F7AF27747}">
      <formula1>"○,　"</formula1>
    </dataValidation>
    <dataValidation type="list" imeMode="halfAlpha" allowBlank="1" showInputMessage="1" showErrorMessage="1" error="リストから選択してください" sqref="N457" xr:uid="{0B570615-0114-45B2-BDE7-0753461E831F}">
      <formula1>"○,　"</formula1>
    </dataValidation>
    <dataValidation type="list" imeMode="halfAlpha" allowBlank="1" showInputMessage="1" showErrorMessage="1" error="リストから選択してください" sqref="N458" xr:uid="{059EF96B-CFA0-4D86-B654-F7478B831298}">
      <formula1>"○,　"</formula1>
    </dataValidation>
    <dataValidation type="list" imeMode="halfAlpha" allowBlank="1" showInputMessage="1" showErrorMessage="1" error="リストから選択してください" sqref="N459" xr:uid="{62158DD2-5838-42DB-B96A-5512ED76C4E9}">
      <formula1>"○,　"</formula1>
    </dataValidation>
    <dataValidation type="list" imeMode="halfAlpha" allowBlank="1" showInputMessage="1" showErrorMessage="1" error="リストから選択してください" sqref="N460" xr:uid="{4CDF047A-F1C4-47AF-8F2C-3D894FB76584}">
      <formula1>"○,　"</formula1>
    </dataValidation>
    <dataValidation type="list" imeMode="halfAlpha" allowBlank="1" showInputMessage="1" showErrorMessage="1" error="リストから選択してください" sqref="N461" xr:uid="{1412665B-0147-4745-9B2C-8A4B6811F533}">
      <formula1>"○,　"</formula1>
    </dataValidation>
    <dataValidation type="list" imeMode="halfAlpha" allowBlank="1" showInputMessage="1" showErrorMessage="1" error="リストから選択してください" sqref="N462" xr:uid="{4DB20FE9-CA34-4CE5-B871-CFB4D6824B65}">
      <formula1>"○,　"</formula1>
    </dataValidation>
    <dataValidation type="list" imeMode="halfAlpha" allowBlank="1" showInputMessage="1" showErrorMessage="1" error="リストから選択してください" sqref="N463" xr:uid="{C31C1945-F81B-4449-A58F-26938B7AA411}">
      <formula1>"○,　"</formula1>
    </dataValidation>
    <dataValidation type="list" imeMode="halfAlpha" allowBlank="1" showInputMessage="1" showErrorMessage="1" error="リストから選択してください" sqref="N464" xr:uid="{498F9987-6F66-402F-B5DB-691169F6A556}">
      <formula1>"○,　"</formula1>
    </dataValidation>
    <dataValidation errorStyle="warning" imeMode="hiragana" allowBlank="1" showInputMessage="1" showErrorMessage="1" sqref="O456:Y464" xr:uid="{C2BFB8F9-637E-45F5-9608-0BB4BD5E627C}"/>
    <dataValidation type="list" imeMode="halfAlpha" allowBlank="1" showInputMessage="1" showErrorMessage="1" error="リストから選択してください" sqref="N465" xr:uid="{10C5162D-1EB8-47F9-BAF4-6182A0F57537}">
      <formula1>"○,　"</formula1>
    </dataValidation>
    <dataValidation type="list" imeMode="halfAlpha" allowBlank="1" showInputMessage="1" showErrorMessage="1" error="リストから選択してください" sqref="N466" xr:uid="{7E69274A-C7C9-4AA8-800B-8B700EC464A5}">
      <formula1>"○,　"</formula1>
    </dataValidation>
    <dataValidation type="list" imeMode="halfAlpha" allowBlank="1" showInputMessage="1" showErrorMessage="1" error="リストから選択してください" sqref="N467" xr:uid="{0F0AB34E-1E93-48A0-AEF2-01FEF521E228}">
      <formula1>"○,　"</formula1>
    </dataValidation>
    <dataValidation type="list" imeMode="halfAlpha" allowBlank="1" showInputMessage="1" showErrorMessage="1" error="リストから選択してください" sqref="N468" xr:uid="{60A15482-E93C-428B-BC1A-889AAEE2278C}">
      <formula1>"○,　"</formula1>
    </dataValidation>
    <dataValidation type="list" imeMode="halfAlpha" allowBlank="1" showInputMessage="1" showErrorMessage="1" error="リストから選択してください" sqref="N469" xr:uid="{C048FDA0-99CD-4C15-8ADA-EE2C46B9D30C}">
      <formula1>"○,　"</formula1>
    </dataValidation>
    <dataValidation type="list" imeMode="halfAlpha" allowBlank="1" showInputMessage="1" showErrorMessage="1" error="リストから選択してください" sqref="N470" xr:uid="{C83ACF36-FF7B-4A0F-99BE-D6153AAA6B4C}">
      <formula1>"○,　"</formula1>
    </dataValidation>
    <dataValidation type="list" imeMode="halfAlpha" allowBlank="1" showInputMessage="1" showErrorMessage="1" error="リストから選択してください" sqref="N471" xr:uid="{19B34E26-5E70-4ACD-B9D0-747B1AA34596}">
      <formula1>"○,　"</formula1>
    </dataValidation>
    <dataValidation type="list" imeMode="halfAlpha" allowBlank="1" showInputMessage="1" showErrorMessage="1" error="リストから選択してください" sqref="N472" xr:uid="{3B968311-7460-48BE-93A0-82775C7636C6}">
      <formula1>"○,　"</formula1>
    </dataValidation>
    <dataValidation type="list" imeMode="halfAlpha" allowBlank="1" showInputMessage="1" showErrorMessage="1" error="リストから選択してください" sqref="N473" xr:uid="{360D1819-57FC-4A84-BB16-16084E8617F9}">
      <formula1>"○,　"</formula1>
    </dataValidation>
    <dataValidation errorStyle="warning" imeMode="hiragana" allowBlank="1" showInputMessage="1" showErrorMessage="1" sqref="O465:Y473" xr:uid="{05A8405E-2F40-4D0B-A89F-E877FF762393}"/>
    <dataValidation type="list" imeMode="halfAlpha" allowBlank="1" showInputMessage="1" showErrorMessage="1" error="リストから選択してください" sqref="N474" xr:uid="{1C19EDA4-577B-4154-8764-F42B0871027C}">
      <formula1>"○,　"</formula1>
    </dataValidation>
    <dataValidation type="list" imeMode="halfAlpha" allowBlank="1" showInputMessage="1" showErrorMessage="1" error="リストから選択してください" sqref="N475" xr:uid="{D96424F7-A508-4AFD-BF32-5D6EED5835F2}">
      <formula1>"○,　"</formula1>
    </dataValidation>
    <dataValidation errorStyle="warning" imeMode="hiragana" allowBlank="1" showInputMessage="1" showErrorMessage="1" sqref="O474:Y475" xr:uid="{CBB31383-9EBC-45D3-87BA-AE8AE11C95D0}"/>
    <dataValidation type="list" imeMode="halfAlpha" allowBlank="1" showInputMessage="1" showErrorMessage="1" error="リストから選択してください" sqref="N479" xr:uid="{CCC9D3FA-D633-4903-AFBB-36EC56C77EC1}">
      <formula1>"○,　"</formula1>
    </dataValidation>
    <dataValidation type="list" imeMode="halfAlpha" allowBlank="1" showInputMessage="1" showErrorMessage="1" error="リストから選択してください" sqref="N480" xr:uid="{7A70437B-D7EE-4076-85C8-7CBDDE070784}">
      <formula1>"○,　"</formula1>
    </dataValidation>
    <dataValidation type="list" imeMode="halfAlpha" allowBlank="1" showInputMessage="1" showErrorMessage="1" error="リストから選択してください" sqref="N481" xr:uid="{5BD94F5A-CC19-4992-80FC-672725E3DBA4}">
      <formula1>"○,　"</formula1>
    </dataValidation>
    <dataValidation type="list" imeMode="halfAlpha" allowBlank="1" showInputMessage="1" showErrorMessage="1" error="リストから選択してください" sqref="N482" xr:uid="{CAB8D5C0-78C1-4B22-9978-008C8A6898E5}">
      <formula1>"○,　"</formula1>
    </dataValidation>
    <dataValidation type="list" imeMode="halfAlpha" allowBlank="1" showInputMessage="1" showErrorMessage="1" error="リストから選択してください" sqref="N483" xr:uid="{FA0DA178-A715-4651-8E64-73EFB4BD54F0}">
      <formula1>"○,　"</formula1>
    </dataValidation>
    <dataValidation type="list" imeMode="halfAlpha" allowBlank="1" showInputMessage="1" showErrorMessage="1" error="リストから選択してください" sqref="N484" xr:uid="{C2C2F864-8DB6-44DD-B3BC-90325B4DEF34}">
      <formula1>"○,　"</formula1>
    </dataValidation>
    <dataValidation type="list" imeMode="halfAlpha" allowBlank="1" showInputMessage="1" showErrorMessage="1" error="リストから選択してください" sqref="N485" xr:uid="{C32878BD-A70B-441B-9B64-B0AE9C8B13AA}">
      <formula1>"○,　"</formula1>
    </dataValidation>
    <dataValidation type="list" imeMode="halfAlpha" allowBlank="1" showInputMessage="1" showErrorMessage="1" error="リストから選択してください" sqref="N486" xr:uid="{FCD88018-1919-445E-A7F0-B2F8BBE24D48}">
      <formula1>"○,　"</formula1>
    </dataValidation>
    <dataValidation type="list" imeMode="halfAlpha" allowBlank="1" showInputMessage="1" showErrorMessage="1" error="リストから選択してください" sqref="N487" xr:uid="{0FF450B4-6923-4126-B927-B3B78C231608}">
      <formula1>"○,　"</formula1>
    </dataValidation>
    <dataValidation type="list" imeMode="halfAlpha" allowBlank="1" showInputMessage="1" showErrorMessage="1" error="リストから選択してください" sqref="N488" xr:uid="{3D4E3545-058D-4805-A513-CF0C8CC48E78}">
      <formula1>"○,　"</formula1>
    </dataValidation>
    <dataValidation type="list" imeMode="halfAlpha" allowBlank="1" showInputMessage="1" showErrorMessage="1" error="リストから選択してください" sqref="N489" xr:uid="{A23B2644-2891-48A4-89A1-7D67D286CCE4}">
      <formula1>"○,　"</formula1>
    </dataValidation>
    <dataValidation type="list" imeMode="halfAlpha" allowBlank="1" showInputMessage="1" showErrorMessage="1" error="リストから選択してください" sqref="N490" xr:uid="{D15A6B61-9BDB-43A1-B970-CFCF9662B66B}">
      <formula1>"○,　"</formula1>
    </dataValidation>
    <dataValidation type="list" imeMode="halfAlpha" allowBlank="1" showInputMessage="1" showErrorMessage="1" error="リストから選択してください" sqref="N491" xr:uid="{82636EDA-9AE8-4AC3-AE1E-EDD43D45EC76}">
      <formula1>"○,　"</formula1>
    </dataValidation>
    <dataValidation errorStyle="warning" imeMode="hiragana" allowBlank="1" showInputMessage="1" showErrorMessage="1" sqref="O479:Y491" xr:uid="{17126ABB-A219-47E1-8809-C7BE47EBE317}"/>
    <dataValidation type="list" imeMode="halfAlpha" allowBlank="1" showInputMessage="1" showErrorMessage="1" error="リストから選択してください" sqref="N492" xr:uid="{1423EF7A-D89E-44F6-A9E9-4F4DF16C1788}">
      <formula1>"○,　"</formula1>
    </dataValidation>
    <dataValidation type="list" imeMode="halfAlpha" allowBlank="1" showInputMessage="1" showErrorMessage="1" error="リストから選択してください" sqref="N493" xr:uid="{DCEEE8A6-FA3C-41C3-ABC9-02C3721C8555}">
      <formula1>"○,　"</formula1>
    </dataValidation>
    <dataValidation type="list" imeMode="halfAlpha" allowBlank="1" showInputMessage="1" showErrorMessage="1" error="リストから選択してください" sqref="N494" xr:uid="{02D18229-2937-40C8-AC6B-03CB973CA4A1}">
      <formula1>"○,　"</formula1>
    </dataValidation>
    <dataValidation type="list" imeMode="halfAlpha" allowBlank="1" showInputMessage="1" showErrorMessage="1" error="リストから選択してください" sqref="N495" xr:uid="{F812684D-1208-42F5-A524-CC520ABB8ADF}">
      <formula1>"○,　"</formula1>
    </dataValidation>
    <dataValidation type="list" imeMode="halfAlpha" allowBlank="1" showInputMessage="1" showErrorMessage="1" error="リストから選択してください" sqref="N496" xr:uid="{71FA4790-A93B-4C9E-ADBA-5900C8D72D8E}">
      <formula1>"○,　"</formula1>
    </dataValidation>
    <dataValidation type="list" imeMode="halfAlpha" allowBlank="1" showInputMessage="1" showErrorMessage="1" error="リストから選択してください" sqref="N497" xr:uid="{7C29225F-A8AA-4E78-AAE2-E889B959188A}">
      <formula1>"○,　"</formula1>
    </dataValidation>
    <dataValidation type="list" imeMode="halfAlpha" allowBlank="1" showInputMessage="1" showErrorMessage="1" error="リストから選択してください" sqref="N498" xr:uid="{7920362C-B9EE-44C6-AF6F-50994728FC0D}">
      <formula1>"○,　"</formula1>
    </dataValidation>
    <dataValidation type="list" imeMode="halfAlpha" allowBlank="1" showInputMessage="1" showErrorMessage="1" error="リストから選択してください" sqref="N499" xr:uid="{A1B601DE-0701-4D72-8B2C-2C4208802A72}">
      <formula1>"○,　"</formula1>
    </dataValidation>
    <dataValidation type="list" imeMode="halfAlpha" allowBlank="1" showInputMessage="1" showErrorMessage="1" error="リストから選択してください" sqref="N500" xr:uid="{CC9D73C9-59BC-4935-95EF-DF3965A43722}">
      <formula1>"○,　"</formula1>
    </dataValidation>
    <dataValidation type="list" imeMode="halfAlpha" allowBlank="1" showInputMessage="1" showErrorMessage="1" error="リストから選択してください" sqref="N501" xr:uid="{86071C57-450B-40CD-BC67-84F52C135EE0}">
      <formula1>"○,　"</formula1>
    </dataValidation>
    <dataValidation errorStyle="warning" imeMode="hiragana" allowBlank="1" showInputMessage="1" showErrorMessage="1" sqref="O492:Y501" xr:uid="{9D98DD30-4A6B-422E-8ECC-07A762255B34}"/>
    <dataValidation type="list" imeMode="halfAlpha" allowBlank="1" showInputMessage="1" showErrorMessage="1" error="リストから選択してください" sqref="N502" xr:uid="{4AD427CC-3176-4DBB-A0FE-B56016DCD6A2}">
      <formula1>"○,　"</formula1>
    </dataValidation>
    <dataValidation type="list" imeMode="halfAlpha" allowBlank="1" showInputMessage="1" showErrorMessage="1" error="リストから選択してください" sqref="N503" xr:uid="{39301619-97A6-4A35-9E83-82095FA9BC8E}">
      <formula1>"○,　"</formula1>
    </dataValidation>
    <dataValidation type="list" imeMode="halfAlpha" allowBlank="1" showInputMessage="1" showErrorMessage="1" error="リストから選択してください" sqref="N504" xr:uid="{AFC222AD-5A3E-4C42-819C-95C621A61E95}">
      <formula1>"○,　"</formula1>
    </dataValidation>
    <dataValidation type="list" imeMode="halfAlpha" allowBlank="1" showInputMessage="1" showErrorMessage="1" error="リストから選択してください" sqref="N505" xr:uid="{D69023E1-2445-4B89-AEAB-EBA417E1CF8E}">
      <formula1>"○,　"</formula1>
    </dataValidation>
    <dataValidation type="list" imeMode="halfAlpha" allowBlank="1" showInputMessage="1" showErrorMessage="1" error="リストから選択してください" sqref="N506" xr:uid="{34D4486B-EBF2-4A72-92F6-2D9EA4F5C26D}">
      <formula1>"○,　"</formula1>
    </dataValidation>
    <dataValidation type="list" imeMode="halfAlpha" allowBlank="1" showInputMessage="1" showErrorMessage="1" error="リストから選択してください" sqref="N507" xr:uid="{74D64ABC-EA5A-4181-838C-DEE643E3B5AF}">
      <formula1>"○,　"</formula1>
    </dataValidation>
    <dataValidation type="list" imeMode="halfAlpha" allowBlank="1" showInputMessage="1" showErrorMessage="1" error="リストから選択してください" sqref="N508" xr:uid="{2570D597-6BA7-4E54-BFCB-21688A8D8493}">
      <formula1>"○,　"</formula1>
    </dataValidation>
    <dataValidation type="list" imeMode="halfAlpha" allowBlank="1" showInputMessage="1" showErrorMessage="1" error="リストから選択してください" sqref="N509" xr:uid="{EBB6253A-66BB-486F-BF8B-CF658E318DFA}">
      <formula1>"○,　"</formula1>
    </dataValidation>
    <dataValidation type="list" imeMode="halfAlpha" allowBlank="1" showInputMessage="1" showErrorMessage="1" error="リストから選択してください" sqref="N510" xr:uid="{2AC7FD83-22DA-4F8C-9CB2-36EE6F0BB712}">
      <formula1>"○,　"</formula1>
    </dataValidation>
    <dataValidation type="list" imeMode="halfAlpha" allowBlank="1" showInputMessage="1" showErrorMessage="1" error="リストから選択してください" sqref="N511" xr:uid="{AF7C3564-D228-4AD0-AD91-3C31E886BFF0}">
      <formula1>"○,　"</formula1>
    </dataValidation>
    <dataValidation type="list" imeMode="halfAlpha" allowBlank="1" showInputMessage="1" showErrorMessage="1" error="リストから選択してください" sqref="N512" xr:uid="{85EAF876-D26A-47C6-B1D0-FBD021D3E7E1}">
      <formula1>"○,　"</formula1>
    </dataValidation>
    <dataValidation errorStyle="warning" imeMode="hiragana" allowBlank="1" showInputMessage="1" showErrorMessage="1" sqref="O502:Y512" xr:uid="{765A2328-C5F2-43FE-BA33-0A5219263E4F}"/>
    <dataValidation type="list" imeMode="halfAlpha" allowBlank="1" showInputMessage="1" showErrorMessage="1" error="リストから選択してください" sqref="N513" xr:uid="{DC643638-43E8-4CA5-AAD0-94812598F948}">
      <formula1>"○,　"</formula1>
    </dataValidation>
    <dataValidation type="list" imeMode="halfAlpha" allowBlank="1" showInputMessage="1" showErrorMessage="1" error="リストから選択してください" sqref="N514" xr:uid="{896200EB-5559-4F13-AA12-14ACE32FD526}">
      <formula1>"○,　"</formula1>
    </dataValidation>
    <dataValidation type="list" imeMode="halfAlpha" allowBlank="1" showInputMessage="1" showErrorMessage="1" error="リストから選択してください" sqref="N515" xr:uid="{4851D2F4-4C76-48EA-9164-FB935296438E}">
      <formula1>"○,　"</formula1>
    </dataValidation>
    <dataValidation type="list" imeMode="halfAlpha" allowBlank="1" showInputMessage="1" showErrorMessage="1" error="リストから選択してください" sqref="N516" xr:uid="{DB806AEE-B2BA-4A83-A827-DBE8AB978521}">
      <formula1>"○,　"</formula1>
    </dataValidation>
    <dataValidation type="list" imeMode="halfAlpha" allowBlank="1" showInputMessage="1" showErrorMessage="1" error="リストから選択してください" sqref="N517" xr:uid="{E07C204B-1FE1-4C00-86A1-D6A08484EFC5}">
      <formula1>"○,　"</formula1>
    </dataValidation>
    <dataValidation type="list" imeMode="halfAlpha" allowBlank="1" showInputMessage="1" showErrorMessage="1" error="リストから選択してください" sqref="N518" xr:uid="{DDE19FEB-097C-4A87-8C19-BF31BF5AA606}">
      <formula1>"○,　"</formula1>
    </dataValidation>
    <dataValidation type="list" imeMode="halfAlpha" allowBlank="1" showInputMessage="1" showErrorMessage="1" error="リストから選択してください" sqref="N519" xr:uid="{11678629-95FE-42AB-A526-59165DE1136C}">
      <formula1>"○,　"</formula1>
    </dataValidation>
    <dataValidation type="list" imeMode="halfAlpha" allowBlank="1" showInputMessage="1" showErrorMessage="1" error="リストから選択してください" sqref="N520" xr:uid="{0213D878-0202-490D-99E7-137B29CF9718}">
      <formula1>"○,　"</formula1>
    </dataValidation>
    <dataValidation type="list" imeMode="halfAlpha" allowBlank="1" showInputMessage="1" showErrorMessage="1" error="リストから選択してください" sqref="N521" xr:uid="{AB505301-D633-4E29-B47C-611691CB793C}">
      <formula1>"○,　"</formula1>
    </dataValidation>
    <dataValidation type="list" imeMode="halfAlpha" allowBlank="1" showInputMessage="1" showErrorMessage="1" error="リストから選択してください" sqref="N522" xr:uid="{04B5AF65-F404-4ED6-B255-15053B1EAA7E}">
      <formula1>"○,　"</formula1>
    </dataValidation>
    <dataValidation type="list" imeMode="halfAlpha" allowBlank="1" showInputMessage="1" showErrorMessage="1" error="リストから選択してください" sqref="N523" xr:uid="{02576D22-278D-4B18-AC0F-D9A9397F7422}">
      <formula1>"○,　"</formula1>
    </dataValidation>
    <dataValidation type="list" imeMode="halfAlpha" allowBlank="1" showInputMessage="1" showErrorMessage="1" error="リストから選択してください" sqref="N524" xr:uid="{353FF1A2-0781-4367-A767-84EFBB0622EB}">
      <formula1>"○,　"</formula1>
    </dataValidation>
    <dataValidation type="list" imeMode="halfAlpha" allowBlank="1" showInputMessage="1" showErrorMessage="1" error="リストから選択してください" sqref="N525" xr:uid="{0F2460F6-3347-4E3C-9468-5E50E55AE8D7}">
      <formula1>"○,　"</formula1>
    </dataValidation>
    <dataValidation errorStyle="warning" imeMode="hiragana" allowBlank="1" showInputMessage="1" showErrorMessage="1" sqref="O513:Y525" xr:uid="{3789BB90-6BAE-469D-9474-E12702181D96}"/>
    <dataValidation type="list" imeMode="halfAlpha" allowBlank="1" showInputMessage="1" showErrorMessage="1" error="リストから選択してください" sqref="N526" xr:uid="{469EF326-F847-4B14-BD56-FCAD2B7F064F}">
      <formula1>"○,　"</formula1>
    </dataValidation>
    <dataValidation type="list" imeMode="halfAlpha" allowBlank="1" showInputMessage="1" showErrorMessage="1" error="リストから選択してください" sqref="N527" xr:uid="{26EDE2D1-3727-460D-8255-2528BC77FF47}">
      <formula1>"○,　"</formula1>
    </dataValidation>
    <dataValidation type="list" imeMode="halfAlpha" allowBlank="1" showInputMessage="1" showErrorMessage="1" error="リストから選択してください" sqref="N528" xr:uid="{580B976E-6B35-4D32-BEE4-5D38C0F6814B}">
      <formula1>"○,　"</formula1>
    </dataValidation>
    <dataValidation type="list" imeMode="halfAlpha" allowBlank="1" showInputMessage="1" showErrorMessage="1" error="リストから選択してください" sqref="N529" xr:uid="{CF9A2487-A7E3-44BA-9A57-27ED9119D0C4}">
      <formula1>"○,　"</formula1>
    </dataValidation>
    <dataValidation type="list" imeMode="halfAlpha" allowBlank="1" showInputMessage="1" showErrorMessage="1" error="リストから選択してください" sqref="N530" xr:uid="{8112EB19-5508-4316-941F-A7C9766B7BDC}">
      <formula1>"○,　"</formula1>
    </dataValidation>
    <dataValidation type="list" imeMode="halfAlpha" allowBlank="1" showInputMessage="1" showErrorMessage="1" error="リストから選択してください" sqref="N531" xr:uid="{25335577-24FF-48DD-A555-B11A4665F0C2}">
      <formula1>"○,　"</formula1>
    </dataValidation>
    <dataValidation type="list" imeMode="halfAlpha" allowBlank="1" showInputMessage="1" showErrorMessage="1" error="リストから選択してください" sqref="N532" xr:uid="{4051143E-EB95-46E7-80C2-8B35F551951D}">
      <formula1>"○,　"</formula1>
    </dataValidation>
    <dataValidation type="list" imeMode="halfAlpha" allowBlank="1" showInputMessage="1" showErrorMessage="1" error="リストから選択してください" sqref="N533" xr:uid="{802CB1A8-167C-466A-AFDA-05DFA8A3AC95}">
      <formula1>"○,　"</formula1>
    </dataValidation>
    <dataValidation type="list" imeMode="halfAlpha" allowBlank="1" showInputMessage="1" showErrorMessage="1" error="リストから選択してください" sqref="N534" xr:uid="{53A7E769-6ACA-4EC1-B3BB-53E89F025CB7}">
      <formula1>"○,　"</formula1>
    </dataValidation>
    <dataValidation type="list" imeMode="halfAlpha" allowBlank="1" showInputMessage="1" showErrorMessage="1" error="リストから選択してください" sqref="N535" xr:uid="{871125F0-8872-4220-9724-79B458FEF18D}">
      <formula1>"○,　"</formula1>
    </dataValidation>
    <dataValidation type="list" imeMode="halfAlpha" allowBlank="1" showInputMessage="1" showErrorMessage="1" error="リストから選択してください" sqref="N536" xr:uid="{D55A5981-4C9C-41D8-A60D-E718DDA9D296}">
      <formula1>"○,　"</formula1>
    </dataValidation>
    <dataValidation errorStyle="warning" imeMode="hiragana" allowBlank="1" showInputMessage="1" showErrorMessage="1" sqref="O526:Y536" xr:uid="{F28CF1BB-C4FC-40B2-861B-48FC4075C9C6}"/>
    <dataValidation type="list" imeMode="halfAlpha" allowBlank="1" showInputMessage="1" showErrorMessage="1" error="リストから選択してください" sqref="N537" xr:uid="{E44FEE62-015F-4E77-9546-C9DFD6759D20}">
      <formula1>"○,　"</formula1>
    </dataValidation>
    <dataValidation type="list" imeMode="halfAlpha" allowBlank="1" showInputMessage="1" showErrorMessage="1" error="リストから選択してください" sqref="N538" xr:uid="{4473DF40-2B19-40E8-947D-D088BD20DB7A}">
      <formula1>"○,　"</formula1>
    </dataValidation>
    <dataValidation type="list" imeMode="halfAlpha" allowBlank="1" showInputMessage="1" showErrorMessage="1" error="リストから選択してください" sqref="N539" xr:uid="{D0E580FB-1F40-4FC0-9BBC-9D0352504526}">
      <formula1>"○,　"</formula1>
    </dataValidation>
    <dataValidation type="list" imeMode="halfAlpha" allowBlank="1" showInputMessage="1" showErrorMessage="1" error="リストから選択してください" sqref="N540" xr:uid="{14902162-B854-49F3-A374-4949BC534C16}">
      <formula1>"○,　"</formula1>
    </dataValidation>
    <dataValidation type="list" imeMode="halfAlpha" allowBlank="1" showInputMessage="1" showErrorMessage="1" error="リストから選択してください" sqref="N541" xr:uid="{465E4C34-8253-4DDD-BBC1-47FD59A79213}">
      <formula1>"○,　"</formula1>
    </dataValidation>
    <dataValidation type="list" imeMode="halfAlpha" allowBlank="1" showInputMessage="1" showErrorMessage="1" error="リストから選択してください" sqref="N542" xr:uid="{53553912-A0A6-4DD8-81B5-75FFAE213898}">
      <formula1>"○,　"</formula1>
    </dataValidation>
    <dataValidation type="list" imeMode="halfAlpha" allowBlank="1" showInputMessage="1" showErrorMessage="1" error="リストから選択してください" sqref="N543" xr:uid="{A78087C3-3D9A-48F5-A21F-FECE1012E82E}">
      <formula1>"○,　"</formula1>
    </dataValidation>
    <dataValidation type="list" imeMode="halfAlpha" allowBlank="1" showInputMessage="1" showErrorMessage="1" error="リストから選択してください" sqref="N544" xr:uid="{C96AE3DB-CB5D-40DE-B45C-B5783302D465}">
      <formula1>"○,　"</formula1>
    </dataValidation>
    <dataValidation type="list" imeMode="halfAlpha" allowBlank="1" showInputMessage="1" showErrorMessage="1" error="リストから選択してください" sqref="N545" xr:uid="{3D762C02-D954-4CC9-89EF-63629AA1A847}">
      <formula1>"○,　"</formula1>
    </dataValidation>
    <dataValidation type="list" imeMode="halfAlpha" allowBlank="1" showInputMessage="1" showErrorMessage="1" error="リストから選択してください" sqref="N546" xr:uid="{F148AA93-636A-41F8-B34F-5B57622BECD3}">
      <formula1>"○,　"</formula1>
    </dataValidation>
    <dataValidation type="list" imeMode="halfAlpha" allowBlank="1" showInputMessage="1" showErrorMessage="1" error="リストから選択してください" sqref="N547" xr:uid="{8DBA8CC4-9D51-4F2A-993B-517A639E8312}">
      <formula1>"○,　"</formula1>
    </dataValidation>
    <dataValidation type="list" imeMode="halfAlpha" allowBlank="1" showInputMessage="1" showErrorMessage="1" error="リストから選択してください" sqref="N548" xr:uid="{4C354F88-662D-49E2-9EF6-D4B5E23DC07D}">
      <formula1>"○,　"</formula1>
    </dataValidation>
    <dataValidation type="list" imeMode="halfAlpha" allowBlank="1" showInputMessage="1" showErrorMessage="1" error="リストから選択してください" sqref="N549" xr:uid="{05F5FAC4-E271-449C-AF77-C1B757CAD5FB}">
      <formula1>"○,　"</formula1>
    </dataValidation>
    <dataValidation type="list" imeMode="halfAlpha" allowBlank="1" showInputMessage="1" showErrorMessage="1" error="リストから選択してください" sqref="N550" xr:uid="{9BE3CE57-8E30-4129-8D96-CDA883B08914}">
      <formula1>"○,　"</formula1>
    </dataValidation>
    <dataValidation errorStyle="warning" imeMode="hiragana" allowBlank="1" showInputMessage="1" showErrorMessage="1" sqref="O537:Y550" xr:uid="{5ED151AE-DD19-4E23-A016-31919B24CB52}"/>
    <dataValidation type="list" imeMode="halfAlpha" allowBlank="1" showInputMessage="1" showErrorMessage="1" error="リストから選択してください" sqref="N551" xr:uid="{C4A21F83-70EE-4CC6-A2A1-AE8FA485246E}">
      <formula1>"○,　"</formula1>
    </dataValidation>
    <dataValidation type="list" imeMode="halfAlpha" allowBlank="1" showInputMessage="1" showErrorMessage="1" error="リストから選択してください" sqref="N552" xr:uid="{FECDFBE1-BFE8-4459-8457-C117088A3EA7}">
      <formula1>"○,　"</formula1>
    </dataValidation>
    <dataValidation type="list" imeMode="halfAlpha" allowBlank="1" showInputMessage="1" showErrorMessage="1" error="リストから選択してください" sqref="N553" xr:uid="{86B4B758-FEF3-4956-968C-1114D7C9D410}">
      <formula1>"○,　"</formula1>
    </dataValidation>
    <dataValidation type="list" imeMode="halfAlpha" allowBlank="1" showInputMessage="1" showErrorMessage="1" error="リストから選択してください" sqref="N554" xr:uid="{FC3D8F48-846F-4EBE-B9BB-A50DFD031890}">
      <formula1>"○,　"</formula1>
    </dataValidation>
    <dataValidation type="list" imeMode="halfAlpha" allowBlank="1" showInputMessage="1" showErrorMessage="1" error="リストから選択してください" sqref="N555" xr:uid="{D8EC71E7-ABC6-4C29-A447-E45CEC2DE877}">
      <formula1>"○,　"</formula1>
    </dataValidation>
    <dataValidation type="list" imeMode="halfAlpha" allowBlank="1" showInputMessage="1" showErrorMessage="1" error="リストから選択してください" sqref="N556" xr:uid="{F037F63B-10AD-4886-B2F6-F66E1D60381A}">
      <formula1>"○,　"</formula1>
    </dataValidation>
    <dataValidation type="list" imeMode="halfAlpha" allowBlank="1" showInputMessage="1" showErrorMessage="1" error="リストから選択してください" sqref="N557" xr:uid="{A9B46B4D-8331-4E4A-8268-CE6701BAE53B}">
      <formula1>"○,　"</formula1>
    </dataValidation>
    <dataValidation type="list" imeMode="halfAlpha" allowBlank="1" showInputMessage="1" showErrorMessage="1" error="リストから選択してください" sqref="N558" xr:uid="{3F35F3CF-B2D1-4328-9DB7-2020051E7ACF}">
      <formula1>"○,　"</formula1>
    </dataValidation>
    <dataValidation type="list" imeMode="halfAlpha" allowBlank="1" showInputMessage="1" showErrorMessage="1" error="リストから選択してください" sqref="N559" xr:uid="{793A3AA4-BFFE-4871-836B-1C3443A27BCB}">
      <formula1>"○,　"</formula1>
    </dataValidation>
    <dataValidation type="list" imeMode="halfAlpha" allowBlank="1" showInputMessage="1" showErrorMessage="1" error="リストから選択してください" sqref="N560" xr:uid="{92A17E76-9368-40CA-8D1F-55432A033636}">
      <formula1>"○,　"</formula1>
    </dataValidation>
    <dataValidation errorStyle="warning" imeMode="hiragana" allowBlank="1" showInputMessage="1" showErrorMessage="1" sqref="O551:Y560" xr:uid="{CA165C97-20C7-4C92-B0B0-EA5A14693744}"/>
    <dataValidation type="list" imeMode="halfAlpha" allowBlank="1" showInputMessage="1" showErrorMessage="1" error="リストから選択してください" sqref="N561" xr:uid="{C2FA7C32-03AA-4CF4-905F-6B0545473BDA}">
      <formula1>"○,　"</formula1>
    </dataValidation>
    <dataValidation type="list" imeMode="halfAlpha" allowBlank="1" showInputMessage="1" showErrorMessage="1" error="リストから選択してください" sqref="N562" xr:uid="{5970AC17-E6B6-4C56-9989-9FF218B2C4A7}">
      <formula1>"○,　"</formula1>
    </dataValidation>
    <dataValidation type="list" imeMode="halfAlpha" allowBlank="1" showInputMessage="1" showErrorMessage="1" error="リストから選択してください" sqref="N563" xr:uid="{7B588939-321E-4136-9510-3F0ED2818575}">
      <formula1>"○,　"</formula1>
    </dataValidation>
    <dataValidation type="list" imeMode="halfAlpha" allowBlank="1" showInputMessage="1" showErrorMessage="1" error="リストから選択してください" sqref="N564" xr:uid="{19AE901E-2F2E-4450-84C0-02CE85317897}">
      <formula1>"○,　"</formula1>
    </dataValidation>
    <dataValidation type="list" imeMode="halfAlpha" allowBlank="1" showInputMessage="1" showErrorMessage="1" error="リストから選択してください" sqref="N565" xr:uid="{90571AAE-B5A2-4439-AEA0-942F357F5E9E}">
      <formula1>"○,　"</formula1>
    </dataValidation>
    <dataValidation type="list" imeMode="halfAlpha" allowBlank="1" showInputMessage="1" showErrorMessage="1" error="リストから選択してください" sqref="N566" xr:uid="{2EF6185A-A8AD-4F84-B088-454BB815F4B1}">
      <formula1>"○,　"</formula1>
    </dataValidation>
    <dataValidation type="list" imeMode="halfAlpha" allowBlank="1" showInputMessage="1" showErrorMessage="1" error="リストから選択してください" sqref="N567" xr:uid="{37F19C4E-5839-45DD-8533-368A4C63845F}">
      <formula1>"○,　"</formula1>
    </dataValidation>
    <dataValidation type="list" imeMode="halfAlpha" allowBlank="1" showInputMessage="1" showErrorMessage="1" error="リストから選択してください" sqref="N568" xr:uid="{185EF2C4-C0DA-4742-A390-D7D701185D57}">
      <formula1>"○,　"</formula1>
    </dataValidation>
    <dataValidation type="list" imeMode="halfAlpha" allowBlank="1" showInputMessage="1" showErrorMessage="1" error="リストから選択してください" sqref="N569" xr:uid="{1473AD38-21F7-43CB-A768-31C57C61454C}">
      <formula1>"○,　"</formula1>
    </dataValidation>
    <dataValidation errorStyle="warning" imeMode="hiragana" allowBlank="1" showInputMessage="1" showErrorMessage="1" sqref="O561:Y569" xr:uid="{6CE24B08-BD62-4289-A4C8-3A912EB420E1}"/>
    <dataValidation type="list" imeMode="halfAlpha" allowBlank="1" showInputMessage="1" showErrorMessage="1" error="リストから選択してください" sqref="N570" xr:uid="{D9A0D915-7321-4671-BD37-4E99BFD7ED07}">
      <formula1>"○,　"</formula1>
    </dataValidation>
    <dataValidation type="list" imeMode="halfAlpha" allowBlank="1" showInputMessage="1" showErrorMessage="1" error="リストから選択してください" sqref="N571" xr:uid="{1D931ECA-081D-442F-8E53-01C0C3D874AC}">
      <formula1>"○,　"</formula1>
    </dataValidation>
    <dataValidation type="list" imeMode="halfAlpha" allowBlank="1" showInputMessage="1" showErrorMessage="1" error="リストから選択してください" sqref="N572" xr:uid="{556AF7E3-3E3B-46E8-BDAD-75C1C6233B27}">
      <formula1>"○,　"</formula1>
    </dataValidation>
    <dataValidation type="list" imeMode="halfAlpha" allowBlank="1" showInputMessage="1" showErrorMessage="1" error="リストから選択してください" sqref="N573" xr:uid="{07EE5F2D-4CAF-4623-9A56-D7FA66D62736}">
      <formula1>"○,　"</formula1>
    </dataValidation>
    <dataValidation type="list" imeMode="halfAlpha" allowBlank="1" showInputMessage="1" showErrorMessage="1" error="リストから選択してください" sqref="N574" xr:uid="{187F2E73-2DE5-4A4E-B82F-BEE60A4C5BA8}">
      <formula1>"○,　"</formula1>
    </dataValidation>
    <dataValidation type="list" imeMode="halfAlpha" allowBlank="1" showInputMessage="1" showErrorMessage="1" error="リストから選択してください" sqref="N575" xr:uid="{910F139C-9B09-4391-A77A-1D4E1D1FD9C6}">
      <formula1>"○,　"</formula1>
    </dataValidation>
    <dataValidation type="list" imeMode="halfAlpha" allowBlank="1" showInputMessage="1" showErrorMessage="1" error="リストから選択してください" sqref="N576" xr:uid="{FC47FEC5-0C0E-459D-85E4-D7E25B3189CA}">
      <formula1>"○,　"</formula1>
    </dataValidation>
    <dataValidation type="list" imeMode="halfAlpha" allowBlank="1" showInputMessage="1" showErrorMessage="1" error="リストから選択してください" sqref="N577" xr:uid="{47BBA87B-E0D4-4688-84A2-FFE2E1D6B8EC}">
      <formula1>"○,　"</formula1>
    </dataValidation>
    <dataValidation type="list" imeMode="halfAlpha" allowBlank="1" showInputMessage="1" showErrorMessage="1" error="リストから選択してください" sqref="N578" xr:uid="{A7BB2B54-EEA4-4DEB-A07C-FEC4E6DA16B1}">
      <formula1>"○,　"</formula1>
    </dataValidation>
    <dataValidation type="list" imeMode="halfAlpha" allowBlank="1" showInputMessage="1" showErrorMessage="1" error="リストから選択してください" sqref="N579" xr:uid="{57483295-7CA7-47E6-A7E0-98107945016A}">
      <formula1>"○,　"</formula1>
    </dataValidation>
    <dataValidation errorStyle="warning" imeMode="hiragana" allowBlank="1" showInputMessage="1" showErrorMessage="1" sqref="O570:Y579" xr:uid="{47395F48-B97A-4FF4-9196-087EC48667CE}"/>
    <dataValidation type="list" imeMode="halfAlpha" allowBlank="1" showInputMessage="1" showErrorMessage="1" error="リストから選択してください" sqref="N580" xr:uid="{370F1D25-3293-480D-AF83-6F0418EE423F}">
      <formula1>"○,　"</formula1>
    </dataValidation>
    <dataValidation type="list" imeMode="halfAlpha" allowBlank="1" showInputMessage="1" showErrorMessage="1" error="リストから選択してください" sqref="N581" xr:uid="{BE1A7334-BEA3-4483-A0F4-D0DE081B69AE}">
      <formula1>"○,　"</formula1>
    </dataValidation>
    <dataValidation type="list" imeMode="halfAlpha" allowBlank="1" showInputMessage="1" showErrorMessage="1" error="リストから選択してください" sqref="N582" xr:uid="{C727591E-3144-4029-8CD8-C1634BF2CA5F}">
      <formula1>"○,　"</formula1>
    </dataValidation>
    <dataValidation type="list" imeMode="halfAlpha" allowBlank="1" showInputMessage="1" showErrorMessage="1" error="リストから選択してください" sqref="N583" xr:uid="{71FF0CA5-C06E-4815-97B4-F1EE5FC7E73A}">
      <formula1>"○,　"</formula1>
    </dataValidation>
    <dataValidation type="list" imeMode="halfAlpha" allowBlank="1" showInputMessage="1" showErrorMessage="1" error="リストから選択してください" sqref="N584" xr:uid="{591DF7E0-9AB5-4458-A4B4-20C181775834}">
      <formula1>"○,　"</formula1>
    </dataValidation>
    <dataValidation type="list" imeMode="halfAlpha" allowBlank="1" showInputMessage="1" showErrorMessage="1" error="リストから選択してください" sqref="N585" xr:uid="{CFCA59EE-805C-420C-B690-C8976B25A03D}">
      <formula1>"○,　"</formula1>
    </dataValidation>
    <dataValidation type="list" imeMode="halfAlpha" allowBlank="1" showInputMessage="1" showErrorMessage="1" error="リストから選択してください" sqref="N586" xr:uid="{207F3F4A-BCB7-4F54-9412-44C05DA97950}">
      <formula1>"○,　"</formula1>
    </dataValidation>
    <dataValidation type="list" imeMode="halfAlpha" allowBlank="1" showInputMessage="1" showErrorMessage="1" error="リストから選択してください" sqref="N587" xr:uid="{70797A47-83C5-4401-BEBF-29098B196426}">
      <formula1>"○,　"</formula1>
    </dataValidation>
    <dataValidation type="list" imeMode="halfAlpha" allowBlank="1" showInputMessage="1" showErrorMessage="1" error="リストから選択してください" sqref="N588" xr:uid="{B296497F-37A5-4329-870F-BA60133E4E77}">
      <formula1>"○,　"</formula1>
    </dataValidation>
    <dataValidation type="list" imeMode="halfAlpha" allowBlank="1" showInputMessage="1" showErrorMessage="1" error="リストから選択してください" sqref="N589" xr:uid="{83B48D48-9E5C-4B94-B887-4736585233C7}">
      <formula1>"○,　"</formula1>
    </dataValidation>
    <dataValidation type="list" imeMode="halfAlpha" allowBlank="1" showInputMessage="1" showErrorMessage="1" error="リストから選択してください" sqref="N590" xr:uid="{690BE9F0-AC5B-4BA0-BA2F-0A0877651EAE}">
      <formula1>"○,　"</formula1>
    </dataValidation>
    <dataValidation type="list" imeMode="halfAlpha" allowBlank="1" showInputMessage="1" showErrorMessage="1" error="リストから選択してください" sqref="N591" xr:uid="{D9E3201F-2C3D-4ED9-88B2-4D20F10DA87E}">
      <formula1>"○,　"</formula1>
    </dataValidation>
    <dataValidation type="list" imeMode="halfAlpha" allowBlank="1" showInputMessage="1" showErrorMessage="1" error="リストから選択してください" sqref="N592" xr:uid="{9093A6C3-ECA3-42C0-B150-EFC769C28AD8}">
      <formula1>"○,　"</formula1>
    </dataValidation>
    <dataValidation errorStyle="warning" imeMode="hiragana" allowBlank="1" showInputMessage="1" showErrorMessage="1" sqref="O580:Y592" xr:uid="{D58B5113-8154-4B94-9C29-8EED26348F35}"/>
    <dataValidation type="list" imeMode="halfAlpha" allowBlank="1" showInputMessage="1" showErrorMessage="1" error="リストから選択してください" sqref="N593" xr:uid="{8EBC04E5-87FC-4F60-8DA2-2CA9FD14D5C7}">
      <formula1>"○,　"</formula1>
    </dataValidation>
    <dataValidation type="list" imeMode="halfAlpha" allowBlank="1" showInputMessage="1" showErrorMessage="1" error="リストから選択してください" sqref="N594" xr:uid="{D433E50E-47C8-467D-B68D-7967885AAB9D}">
      <formula1>"○,　"</formula1>
    </dataValidation>
    <dataValidation type="list" imeMode="halfAlpha" allowBlank="1" showInputMessage="1" showErrorMessage="1" error="リストから選択してください" sqref="N595" xr:uid="{C23EC9E2-0D87-49B9-8519-145FF0258E19}">
      <formula1>"○,　"</formula1>
    </dataValidation>
    <dataValidation type="list" imeMode="halfAlpha" allowBlank="1" showInputMessage="1" showErrorMessage="1" error="リストから選択してください" sqref="N596" xr:uid="{604E0B3D-6E6E-4DEA-9B34-F3020F378984}">
      <formula1>"○,　"</formula1>
    </dataValidation>
    <dataValidation type="list" imeMode="halfAlpha" allowBlank="1" showInputMessage="1" showErrorMessage="1" error="リストから選択してください" sqref="N597" xr:uid="{842E6E3D-F84E-44D1-804B-E9B63BD36EB0}">
      <formula1>"○,　"</formula1>
    </dataValidation>
    <dataValidation type="list" imeMode="halfAlpha" allowBlank="1" showInputMessage="1" showErrorMessage="1" error="リストから選択してください" sqref="N598" xr:uid="{248B57B4-1986-4328-8158-14D9A9738CB1}">
      <formula1>"○,　"</formula1>
    </dataValidation>
    <dataValidation type="list" imeMode="halfAlpha" allowBlank="1" showInputMessage="1" showErrorMessage="1" error="リストから選択してください" sqref="N599" xr:uid="{CBF290BE-7D64-412A-B183-1FDD4D461A67}">
      <formula1>"○,　"</formula1>
    </dataValidation>
    <dataValidation type="list" imeMode="halfAlpha" allowBlank="1" showInputMessage="1" showErrorMessage="1" error="リストから選択してください" sqref="N600" xr:uid="{67877996-4F8F-4ED7-AC29-E0B1CB803191}">
      <formula1>"○,　"</formula1>
    </dataValidation>
    <dataValidation type="list" imeMode="halfAlpha" allowBlank="1" showInputMessage="1" showErrorMessage="1" error="リストから選択してください" sqref="N601" xr:uid="{CB2D5E36-4B8C-4035-9C5C-A393A46A7225}">
      <formula1>"○,　"</formula1>
    </dataValidation>
    <dataValidation type="list" imeMode="halfAlpha" allowBlank="1" showInputMessage="1" showErrorMessage="1" error="リストから選択してください" sqref="N602" xr:uid="{D418F19E-F54D-4C21-9C15-2E0AA930E149}">
      <formula1>"○,　"</formula1>
    </dataValidation>
    <dataValidation type="list" imeMode="halfAlpha" allowBlank="1" showInputMessage="1" showErrorMessage="1" error="リストから選択してください" sqref="N603" xr:uid="{76A6926A-79A3-4527-8BDD-F94C6431F9B0}">
      <formula1>"○,　"</formula1>
    </dataValidation>
    <dataValidation type="list" imeMode="halfAlpha" allowBlank="1" showInputMessage="1" showErrorMessage="1" error="リストから選択してください" sqref="N604" xr:uid="{CE28F1F4-2514-4EA6-AB4A-FF18257ADBC8}">
      <formula1>"○,　"</formula1>
    </dataValidation>
    <dataValidation errorStyle="warning" imeMode="hiragana" allowBlank="1" showInputMessage="1" showErrorMessage="1" sqref="O593:Y604" xr:uid="{CD163E91-6334-4A88-834D-7C373A8B9B66}"/>
    <dataValidation type="list" imeMode="halfAlpha" allowBlank="1" showInputMessage="1" showErrorMessage="1" error="リストから選択してください" sqref="N605" xr:uid="{07893E69-4571-4A9B-AD8C-5B127689181C}">
      <formula1>"○,　"</formula1>
    </dataValidation>
    <dataValidation type="list" imeMode="halfAlpha" allowBlank="1" showInputMessage="1" showErrorMessage="1" error="リストから選択してください" sqref="N606" xr:uid="{5996D1CE-7822-401F-B89E-EC7D998BE726}">
      <formula1>"○,　"</formula1>
    </dataValidation>
    <dataValidation type="list" imeMode="halfAlpha" allowBlank="1" showInputMessage="1" showErrorMessage="1" error="リストから選択してください" sqref="N607" xr:uid="{D618149F-265A-4045-8AB4-2A5DC4C822C5}">
      <formula1>"○,　"</formula1>
    </dataValidation>
    <dataValidation type="list" imeMode="halfAlpha" allowBlank="1" showInputMessage="1" showErrorMessage="1" error="リストから選択してください" sqref="N608" xr:uid="{B31F4DE5-0C6A-4D84-8C04-ED07EED229A1}">
      <formula1>"○,　"</formula1>
    </dataValidation>
    <dataValidation type="list" imeMode="halfAlpha" allowBlank="1" showInputMessage="1" showErrorMessage="1" error="リストから選択してください" sqref="N609" xr:uid="{3DCEF0AF-392E-4C9F-AF4F-82AF3A687A91}">
      <formula1>"○,　"</formula1>
    </dataValidation>
    <dataValidation type="list" imeMode="halfAlpha" allowBlank="1" showInputMessage="1" showErrorMessage="1" error="リストから選択してください" sqref="N610" xr:uid="{045285DF-B97F-4655-B47E-BA8A6D104649}">
      <formula1>"○,　"</formula1>
    </dataValidation>
    <dataValidation type="list" imeMode="halfAlpha" allowBlank="1" showInputMessage="1" showErrorMessage="1" error="リストから選択してください" sqref="N611" xr:uid="{C25003A5-7BFA-4C5E-AC86-03B822119B62}">
      <formula1>"○,　"</formula1>
    </dataValidation>
    <dataValidation errorStyle="warning" imeMode="hiragana" allowBlank="1" showInputMessage="1" showErrorMessage="1" sqref="O605:Y611" xr:uid="{95C0AB30-7F34-4FE5-98C6-83E2D0B92DE0}"/>
    <dataValidation type="list" imeMode="halfAlpha" allowBlank="1" showInputMessage="1" showErrorMessage="1" error="リストから選択してください" sqref="N612" xr:uid="{E8016F70-8722-4386-A7EE-04808B5948F9}">
      <formula1>"○,　"</formula1>
    </dataValidation>
    <dataValidation type="list" imeMode="halfAlpha" allowBlank="1" showInputMessage="1" showErrorMessage="1" error="リストから選択してください" sqref="N613" xr:uid="{841AB9FA-C754-4963-9262-015E6873C04B}">
      <formula1>"○,　"</formula1>
    </dataValidation>
    <dataValidation type="list" imeMode="halfAlpha" allowBlank="1" showInputMessage="1" showErrorMessage="1" error="リストから選択してください" sqref="N614" xr:uid="{E7EEEAFE-A54B-4BE3-81CD-6FC18BFA2311}">
      <formula1>"○,　"</formula1>
    </dataValidation>
    <dataValidation type="list" imeMode="halfAlpha" allowBlank="1" showInputMessage="1" showErrorMessage="1" error="リストから選択してください" sqref="N615" xr:uid="{2702DCB4-64E0-441E-A26B-4FCA23C856A3}">
      <formula1>"○,　"</formula1>
    </dataValidation>
    <dataValidation type="list" imeMode="halfAlpha" allowBlank="1" showInputMessage="1" showErrorMessage="1" error="リストから選択してください" sqref="N616" xr:uid="{001F1870-6EC4-44D0-B2CA-866FB60AA077}">
      <formula1>"○,　"</formula1>
    </dataValidation>
    <dataValidation type="list" imeMode="halfAlpha" allowBlank="1" showInputMessage="1" showErrorMessage="1" error="リストから選択してください" sqref="N617" xr:uid="{E92EA2BA-CDF2-4474-B3BD-5E4755022AD7}">
      <formula1>"○,　"</formula1>
    </dataValidation>
    <dataValidation type="list" imeMode="halfAlpha" allowBlank="1" showInputMessage="1" showErrorMessage="1" error="リストから選択してください" sqref="N618" xr:uid="{FB89F8EF-64C7-4426-9CFF-0F971AF8767A}">
      <formula1>"○,　"</formula1>
    </dataValidation>
    <dataValidation type="list" imeMode="halfAlpha" allowBlank="1" showInputMessage="1" showErrorMessage="1" error="リストから選択してください" sqref="N619" xr:uid="{6B806568-2DC0-41FE-8494-C1A99F9F3832}">
      <formula1>"○,　"</formula1>
    </dataValidation>
    <dataValidation type="list" imeMode="halfAlpha" allowBlank="1" showInputMessage="1" showErrorMessage="1" error="リストから選択してください" sqref="N620" xr:uid="{C5B80220-DA41-435C-9D3F-8B40DD685D2F}">
      <formula1>"○,　"</formula1>
    </dataValidation>
    <dataValidation type="list" imeMode="halfAlpha" allowBlank="1" showInputMessage="1" showErrorMessage="1" error="リストから選択してください" sqref="N621" xr:uid="{146962E2-FDD6-451F-BFF2-3DA860204847}">
      <formula1>"○,　"</formula1>
    </dataValidation>
    <dataValidation type="list" imeMode="halfAlpha" allowBlank="1" showInputMessage="1" showErrorMessage="1" error="リストから選択してください" sqref="N622" xr:uid="{D4ABA818-2F5A-44DC-9A3B-5BCDFE110B33}">
      <formula1>"○,　"</formula1>
    </dataValidation>
    <dataValidation errorStyle="warning" imeMode="hiragana" allowBlank="1" showInputMessage="1" showErrorMessage="1" sqref="O612:Y622" xr:uid="{A7A50D0B-7DB5-4412-B677-CC1E81147D9B}"/>
    <dataValidation type="list" imeMode="halfAlpha" allowBlank="1" showInputMessage="1" showErrorMessage="1" error="リストから選択してください" sqref="N623" xr:uid="{B0E723F2-DC00-4F54-8B5B-438E1799435F}">
      <formula1>"○,　"</formula1>
    </dataValidation>
    <dataValidation type="list" imeMode="halfAlpha" allowBlank="1" showInputMessage="1" showErrorMessage="1" error="リストから選択してください" sqref="N624" xr:uid="{CB181B49-6C9D-4C62-85B6-01DAC7864624}">
      <formula1>"○,　"</formula1>
    </dataValidation>
    <dataValidation type="list" imeMode="halfAlpha" allowBlank="1" showInputMessage="1" showErrorMessage="1" error="リストから選択してください" sqref="N625" xr:uid="{5B16F6E1-3595-4812-8AA2-040773C787C3}">
      <formula1>"○,　"</formula1>
    </dataValidation>
    <dataValidation type="list" imeMode="halfAlpha" allowBlank="1" showInputMessage="1" showErrorMessage="1" error="リストから選択してください" sqref="N626" xr:uid="{9E39FA50-9D6D-4598-91D0-20759F8C0E4D}">
      <formula1>"○,　"</formula1>
    </dataValidation>
    <dataValidation type="list" imeMode="halfAlpha" allowBlank="1" showInputMessage="1" showErrorMessage="1" error="リストから選択してください" sqref="N627" xr:uid="{AE0C3E39-91C0-4693-838E-3FDE0CD86BBE}">
      <formula1>"○,　"</formula1>
    </dataValidation>
    <dataValidation type="list" imeMode="halfAlpha" allowBlank="1" showInputMessage="1" showErrorMessage="1" error="リストから選択してください" sqref="N628" xr:uid="{45094D9E-FA34-46F4-8958-2C3FAA0E5E96}">
      <formula1>"○,　"</formula1>
    </dataValidation>
    <dataValidation type="list" imeMode="halfAlpha" allowBlank="1" showInputMessage="1" showErrorMessage="1" error="リストから選択してください" sqref="N629" xr:uid="{3E9FDA41-A182-44D0-B7F1-CCFA3D9A0E02}">
      <formula1>"○,　"</formula1>
    </dataValidation>
    <dataValidation type="list" imeMode="halfAlpha" allowBlank="1" showInputMessage="1" showErrorMessage="1" error="リストから選択してください" sqref="N630" xr:uid="{F1E7E0E9-63BD-4561-9917-26B0F13E9666}">
      <formula1>"○,　"</formula1>
    </dataValidation>
    <dataValidation type="list" imeMode="halfAlpha" allowBlank="1" showInputMessage="1" showErrorMessage="1" error="リストから選択してください" sqref="N631" xr:uid="{9F001FCA-9F40-476D-B8A6-1DA25C19B237}">
      <formula1>"○,　"</formula1>
    </dataValidation>
    <dataValidation type="list" imeMode="halfAlpha" allowBlank="1" showInputMessage="1" showErrorMessage="1" error="リストから選択してください" sqref="N632" xr:uid="{962CA863-1AAE-4FB3-A08B-C6B404920086}">
      <formula1>"○,　"</formula1>
    </dataValidation>
    <dataValidation errorStyle="warning" imeMode="hiragana" allowBlank="1" showInputMessage="1" showErrorMessage="1" sqref="O623:Y632" xr:uid="{D6168DBC-0F33-4DF3-8B14-8ED676A717DB}"/>
    <dataValidation type="list" imeMode="halfAlpha" allowBlank="1" showInputMessage="1" showErrorMessage="1" error="リストから選択してください" sqref="N633" xr:uid="{7EE07531-F786-47F0-AD5D-FDAEF5B0A9F8}">
      <formula1>"○,　"</formula1>
    </dataValidation>
    <dataValidation type="list" imeMode="halfAlpha" allowBlank="1" showInputMessage="1" showErrorMessage="1" error="リストから選択してください" sqref="N634" xr:uid="{063C6905-A9D1-4614-9617-975DB1E8850F}">
      <formula1>"○,　"</formula1>
    </dataValidation>
    <dataValidation errorStyle="warning" imeMode="hiragana" allowBlank="1" showInputMessage="1" showErrorMessage="1" sqref="O633:Y634" xr:uid="{E166BC4D-8CAF-4081-93C9-434E6CF6D3C6}"/>
  </dataValidations>
  <pageMargins left="0.19685039370078741" right="0.19685039370078741" top="0.59055118110236227" bottom="0.19685039370078741" header="0.39370078740157483"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68"/>
  </cols>
  <sheetData>
    <row r="1" spans="1:1" x14ac:dyDescent="0.15">
      <c r="A1" s="6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68" t="str">
        <f>"@神奈川県@和歌山県@鹿児島県@"</f>
        <v>@神奈川県@和歌山県@鹿児島県@</v>
      </c>
    </row>
    <row r="3" spans="1:1" x14ac:dyDescent="0.15">
      <c r="A3" s="68" t="s">
        <v>557</v>
      </c>
    </row>
    <row r="4" spans="1:1" x14ac:dyDescent="0.15">
      <c r="A4" s="68" t="s">
        <v>558</v>
      </c>
    </row>
  </sheetData>
  <sheetProtection algorithmName="SHA-512" hashValue="nUHkkPuWVoScIpueNZNHvA7tRQOPK3FtirvF61yEIq1Eguq45RdBDYSYzzIbWwTz9/zcEJZLx2Q4klq2z3PTyA==" saltValue="pbBGr60A6YTAPowpXWoQCw=="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2020-09-17T06:19:11Z</cp:lastPrinted>
  <dcterms:created xsi:type="dcterms:W3CDTF">2018-07-20T07:50:20Z</dcterms:created>
  <dcterms:modified xsi:type="dcterms:W3CDTF">2024-08-28T02:52:51Z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bbed79fc-cacf-4d2f-84e7-264874175200</vt:lpwstr>
  </property>
</Properties>
</file>